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فایلهای 1403\مویدی\"/>
    </mc:Choice>
  </mc:AlternateContent>
  <bookViews>
    <workbookView xWindow="0" yWindow="0" windowWidth="28800" windowHeight="12435" firstSheet="2" activeTab="10"/>
  </bookViews>
  <sheets>
    <sheet name="عملکرد چهلمین جشنواره موسیقی " sheetId="16" r:id="rId1"/>
    <sheet name="اجرای گروههای داخلی" sheetId="10" r:id="rId2"/>
    <sheet name="استانها" sheetId="12" r:id="rId3"/>
    <sheet name="بین الملل " sheetId="14" r:id="rId4"/>
    <sheet name="عوامل اجرایی " sheetId="13" r:id="rId5"/>
    <sheet name="پشتیبانی" sheetId="9" r:id="rId6"/>
    <sheet name="پوشش تصویری " sheetId="18" r:id="rId7"/>
    <sheet name="طراحی -روابط عمومی" sheetId="19" r:id="rId8"/>
    <sheet name="جوایز" sheetId="11" r:id="rId9"/>
    <sheet name=" سالن-صدابرداری-نور-پذیرایی" sheetId="17" r:id="rId10"/>
    <sheet name="اختتامیه " sheetId="20" r:id="rId11"/>
  </sheets>
  <definedNames>
    <definedName name="_xlnm._FilterDatabase" localSheetId="1" hidden="1">'اجرای گروههای داخلی'!$A$2:$E$106</definedName>
    <definedName name="_xlnm._FilterDatabase" localSheetId="0" hidden="1">'عملکرد چهلمین جشنواره موسیقی '!$A$1:$F$51</definedName>
    <definedName name="_xlnm.Print_Area" localSheetId="9">' سالن-صدابرداری-نور-پذیرایی'!$A$1:$D$21</definedName>
    <definedName name="_xlnm.Print_Area" localSheetId="1">'اجرای گروههای داخلی'!$A$1:$E$106</definedName>
    <definedName name="_xlnm.Print_Area" localSheetId="10">'اختتامیه '!$A$1:$E$20</definedName>
    <definedName name="_xlnm.Print_Area" localSheetId="2">استانها!$B$1:$E$24</definedName>
    <definedName name="_xlnm.Print_Area" localSheetId="3">'بین الملل '!$A$1:$E$10</definedName>
    <definedName name="_xlnm.Print_Area" localSheetId="5">پشتیبانی!$A$1:$D$13</definedName>
    <definedName name="_xlnm.Print_Area" localSheetId="6">'پوشش تصویری '!$A$1:$E$13</definedName>
    <definedName name="_xlnm.Print_Area" localSheetId="8">جوایز!$A$1:$D$38</definedName>
    <definedName name="_xlnm.Print_Area" localSheetId="7">'طراحی -روابط عمومی'!$A$1:$E$10</definedName>
    <definedName name="_xlnm.Print_Area" localSheetId="0">'عملکرد چهلمین جشنواره موسیقی '!$A$1:$F$51</definedName>
    <definedName name="_xlnm.Print_Area" localSheetId="4">'عوامل اجرایی '!$A$1:$D$198</definedName>
  </definedNames>
  <calcPr calcId="152511"/>
</workbook>
</file>

<file path=xl/calcChain.xml><?xml version="1.0" encoding="utf-8"?>
<calcChain xmlns="http://schemas.openxmlformats.org/spreadsheetml/2006/main">
  <c r="D13" i="9" l="1"/>
  <c r="E51" i="16"/>
  <c r="E13" i="18" l="1"/>
  <c r="E12" i="18"/>
  <c r="E3" i="18"/>
  <c r="F33" i="16" l="1"/>
  <c r="F38" i="16" l="1"/>
  <c r="D20" i="20"/>
  <c r="E5" i="20"/>
  <c r="E10" i="19"/>
  <c r="E9" i="19"/>
  <c r="E4" i="19"/>
  <c r="E3" i="19"/>
  <c r="E20" i="20" l="1"/>
  <c r="F16" i="16" l="1"/>
  <c r="F23" i="16"/>
  <c r="F36" i="16"/>
  <c r="F37" i="16"/>
  <c r="F51" i="16" s="1"/>
  <c r="D21" i="17" l="1"/>
  <c r="D10" i="19"/>
  <c r="D13" i="18"/>
  <c r="E10" i="14"/>
  <c r="D197" i="13"/>
  <c r="E106" i="10" l="1"/>
  <c r="F32" i="16" l="1"/>
  <c r="F14" i="16"/>
  <c r="F13" i="16"/>
  <c r="F3" i="16"/>
  <c r="E22" i="12" l="1"/>
  <c r="D38" i="11"/>
</calcChain>
</file>

<file path=xl/sharedStrings.xml><?xml version="1.0" encoding="utf-8"?>
<sst xmlns="http://schemas.openxmlformats.org/spreadsheetml/2006/main" count="1081" uniqueCount="666">
  <si>
    <t>مبلغ</t>
  </si>
  <si>
    <t>جمع کل</t>
  </si>
  <si>
    <t xml:space="preserve">ردیف </t>
  </si>
  <si>
    <t xml:space="preserve">نام و نام خانوادگی </t>
  </si>
  <si>
    <t xml:space="preserve">نام گروه </t>
  </si>
  <si>
    <t xml:space="preserve">سالن اجرا </t>
  </si>
  <si>
    <t>الهام پاکروان</t>
  </si>
  <si>
    <t>دیار خراسان</t>
  </si>
  <si>
    <t>نیاوران</t>
  </si>
  <si>
    <t>لیلا نجفی</t>
  </si>
  <si>
    <t>نهال</t>
  </si>
  <si>
    <t>نوشین پاسدار</t>
  </si>
  <si>
    <t>ماندانا حسین غفاری</t>
  </si>
  <si>
    <t>بهار ایلچی</t>
  </si>
  <si>
    <t>ستاره قطبی</t>
  </si>
  <si>
    <t>امین سالمی</t>
  </si>
  <si>
    <t>ارکستر نوای آفتاب</t>
  </si>
  <si>
    <t>وزارت کشور</t>
  </si>
  <si>
    <t>خسرو عامری</t>
  </si>
  <si>
    <t>مشتاق</t>
  </si>
  <si>
    <t>وحدت</t>
  </si>
  <si>
    <t xml:space="preserve"> اندیشه </t>
  </si>
  <si>
    <t>صادق شیخ زاده</t>
  </si>
  <si>
    <t>توتیا</t>
  </si>
  <si>
    <t>اندیشه</t>
  </si>
  <si>
    <t>احمد جعفری</t>
  </si>
  <si>
    <t>کامران همت پور</t>
  </si>
  <si>
    <t>سلمان سالک</t>
  </si>
  <si>
    <t>محمدرضا عزیزی</t>
  </si>
  <si>
    <t>سعیدسوری</t>
  </si>
  <si>
    <t xml:space="preserve">بامداد فلاحتی </t>
  </si>
  <si>
    <t>سحر انزلی</t>
  </si>
  <si>
    <t>منوچهر حسنی</t>
  </si>
  <si>
    <t>مسعود صادقلو(پاپ-یک سانس)</t>
  </si>
  <si>
    <t xml:space="preserve">سعید رضایت </t>
  </si>
  <si>
    <t>ارسباران</t>
  </si>
  <si>
    <t>پریسا زهتابیان</t>
  </si>
  <si>
    <t>هنرستان موسیقی دختران</t>
  </si>
  <si>
    <t>محمد بکرانی بالانی</t>
  </si>
  <si>
    <t>سنی دیلر منی دیلر</t>
  </si>
  <si>
    <t>ماریا حسین غفاری</t>
  </si>
  <si>
    <t>رودکی</t>
  </si>
  <si>
    <t xml:space="preserve">محسن حسینی </t>
  </si>
  <si>
    <t xml:space="preserve">انوشیروان  مانی </t>
  </si>
  <si>
    <t>طراحی وگرافیک موارد تبلیغاتی مورد نیاز</t>
  </si>
  <si>
    <t>رضا مهدوی</t>
  </si>
  <si>
    <t xml:space="preserve">مسولیت دبیری </t>
  </si>
  <si>
    <t>ساسان احسانی</t>
  </si>
  <si>
    <t>هنرستان موسیقی پسران</t>
  </si>
  <si>
    <t>غزال ناظر فصیحی</t>
  </si>
  <si>
    <t xml:space="preserve">شب استاد محجوبی </t>
  </si>
  <si>
    <t>مهدی اسفندیاری</t>
  </si>
  <si>
    <t>رزمال</t>
  </si>
  <si>
    <t>علیرضا طلیسچی(پاپ دوسانس)</t>
  </si>
  <si>
    <t>فاطمه سادات میر شجاعی</t>
  </si>
  <si>
    <t>میلاد ماهان راد</t>
  </si>
  <si>
    <t>علی یاسینی (پاپ دوسانس)</t>
  </si>
  <si>
    <t>سعید سال افزون</t>
  </si>
  <si>
    <t>حامیم  (پاپ دوسانس)</t>
  </si>
  <si>
    <t>ماکان (پاپ یک سانس)</t>
  </si>
  <si>
    <t>دانیال رمضانی    (پاپ یک سانس)</t>
  </si>
  <si>
    <t>دانیال و پیمان   (پاپ یک سانس)</t>
  </si>
  <si>
    <t>اشکان اورجیان</t>
  </si>
  <si>
    <t>طینوش بهرامی نژاد</t>
  </si>
  <si>
    <t xml:space="preserve">طینوش بهرامی </t>
  </si>
  <si>
    <t xml:space="preserve">آرمین فریدی </t>
  </si>
  <si>
    <t>شب گیلان تالشی</t>
  </si>
  <si>
    <t>رضا شایسته</t>
  </si>
  <si>
    <t>ارکستر بزرگ چکاوک</t>
  </si>
  <si>
    <t xml:space="preserve">سعید جعفر زاده </t>
  </si>
  <si>
    <t>احسان  میرضیایی</t>
  </si>
  <si>
    <t>هیوا رنجبر</t>
  </si>
  <si>
    <t xml:space="preserve">نیو شا بریمانی </t>
  </si>
  <si>
    <t>هلند -ایران</t>
  </si>
  <si>
    <t xml:space="preserve">محمد رضا امیر قاسمی </t>
  </si>
  <si>
    <t xml:space="preserve">امیر حسین محمد خانی </t>
  </si>
  <si>
    <t xml:space="preserve">گروه دونلی </t>
  </si>
  <si>
    <t>علی جعفری</t>
  </si>
  <si>
    <t xml:space="preserve">فرزاد فرزین </t>
  </si>
  <si>
    <t xml:space="preserve">تالار وحدت </t>
  </si>
  <si>
    <t xml:space="preserve">رودکی </t>
  </si>
  <si>
    <t>فاطمه فریدی زاده</t>
  </si>
  <si>
    <t>گروه خرامان</t>
  </si>
  <si>
    <t xml:space="preserve">نیوشا بریمانی </t>
  </si>
  <si>
    <t xml:space="preserve">گروه نوشه </t>
  </si>
  <si>
    <t xml:space="preserve">حماسه حق پرست </t>
  </si>
  <si>
    <t xml:space="preserve">شب بوشهر </t>
  </si>
  <si>
    <t>فرهاد نادری</t>
  </si>
  <si>
    <t>شب کردستان سیاه چمانه</t>
  </si>
  <si>
    <t xml:space="preserve">برج آزادی </t>
  </si>
  <si>
    <t>کردوان بوستان</t>
  </si>
  <si>
    <t>شب کردستان نرمه نای</t>
  </si>
  <si>
    <t xml:space="preserve">منصور مرادی </t>
  </si>
  <si>
    <t xml:space="preserve">شب کردستان دف نوازی </t>
  </si>
  <si>
    <t xml:space="preserve">سید جلال محمدی </t>
  </si>
  <si>
    <t>گروه آوای تبری</t>
  </si>
  <si>
    <t>فرهنگسرای بهمن</t>
  </si>
  <si>
    <t>ناصر زینلی هنر جاویدان    (پاپ یک سانس)</t>
  </si>
  <si>
    <t xml:space="preserve">میثم ابراهیمی </t>
  </si>
  <si>
    <t xml:space="preserve">فرزاد فرزین پاپ یک سانس </t>
  </si>
  <si>
    <t>جمال علی اف</t>
  </si>
  <si>
    <t>گروه حنانه</t>
  </si>
  <si>
    <t xml:space="preserve">امیر حسین دارزینی </t>
  </si>
  <si>
    <t>اعظم جوانبخت</t>
  </si>
  <si>
    <t>گروه ژنوا</t>
  </si>
  <si>
    <t xml:space="preserve">عادل کمالی </t>
  </si>
  <si>
    <t>شب موسیقی کرمانشاه تنبور نوازی</t>
  </si>
  <si>
    <t xml:space="preserve">ناخاص صیادی  در مرانی </t>
  </si>
  <si>
    <t xml:space="preserve">شب موسیقی کرمانشاه سرنا دهل </t>
  </si>
  <si>
    <t xml:space="preserve">فرشاد سیفی </t>
  </si>
  <si>
    <t>شب لرستان</t>
  </si>
  <si>
    <t xml:space="preserve">میلاد جمشیدی </t>
  </si>
  <si>
    <t>شب لرستان سرنا و دهل</t>
  </si>
  <si>
    <t xml:space="preserve">فرهاد گوی آبادی </t>
  </si>
  <si>
    <t xml:space="preserve">امید حاجیلی یک سانس </t>
  </si>
  <si>
    <t>میلاد نمایشگاه</t>
  </si>
  <si>
    <t>محمد حاتم پور</t>
  </si>
  <si>
    <t>بهنام بانی -پاپ دوسانس</t>
  </si>
  <si>
    <t xml:space="preserve">رازو نیاز </t>
  </si>
  <si>
    <t xml:space="preserve">میر سالار مسلمی عقیلی </t>
  </si>
  <si>
    <t>وحید آیریان</t>
  </si>
  <si>
    <t>ایران و هند</t>
  </si>
  <si>
    <t>ارکستر ایرانی دانشگاه سپهر اصفهان</t>
  </si>
  <si>
    <t xml:space="preserve">آوای موج </t>
  </si>
  <si>
    <t>گروه مهربانی</t>
  </si>
  <si>
    <t>محمد مهدی دریاباز</t>
  </si>
  <si>
    <t>ماریا یزدانی</t>
  </si>
  <si>
    <t>گروه پارلای تبریز</t>
  </si>
  <si>
    <t xml:space="preserve">رومینا تنی </t>
  </si>
  <si>
    <t xml:space="preserve">ابراهیم جاج هاشمی </t>
  </si>
  <si>
    <t>مدرسه هنرهای زیبای اصفهان</t>
  </si>
  <si>
    <t xml:space="preserve">سعید دولت زارعی </t>
  </si>
  <si>
    <t xml:space="preserve">هنرستان موسیقی دختران قزوین </t>
  </si>
  <si>
    <t xml:space="preserve">ناصر وحدتی </t>
  </si>
  <si>
    <t>شب گیلان گیل وامارد</t>
  </si>
  <si>
    <t xml:space="preserve">امین سعادتی </t>
  </si>
  <si>
    <t>شب گلستان</t>
  </si>
  <si>
    <t xml:space="preserve">سید احمد حسینی </t>
  </si>
  <si>
    <t xml:space="preserve">شب گلستان کتولی </t>
  </si>
  <si>
    <t>سید امین موسوی جاهد</t>
  </si>
  <si>
    <t>رضا بهرام -پاپ دوسانس</t>
  </si>
  <si>
    <t xml:space="preserve">علی اکبر عباسی </t>
  </si>
  <si>
    <t xml:space="preserve">احد ملکی </t>
  </si>
  <si>
    <t>حامد یونسی(اموزش عالي غير دولتي غير انتفاعي سپهر دانش معاصر)</t>
  </si>
  <si>
    <t xml:space="preserve">آزاده امیری </t>
  </si>
  <si>
    <t>گروه راستان</t>
  </si>
  <si>
    <t>تکتم ملایی</t>
  </si>
  <si>
    <t>گروه ایوار قوچان</t>
  </si>
  <si>
    <t>محمد یگانه (سلمان)</t>
  </si>
  <si>
    <t>شب موسیقی شمال خراسان</t>
  </si>
  <si>
    <t>برج آزادی</t>
  </si>
  <si>
    <t xml:space="preserve">مرتضی گودرزی </t>
  </si>
  <si>
    <t>گروه پاژ</t>
  </si>
  <si>
    <t xml:space="preserve">خداداد شکل زهی </t>
  </si>
  <si>
    <t>شب سیستان وبلوچستان</t>
  </si>
  <si>
    <t xml:space="preserve">عیسی بلوچی </t>
  </si>
  <si>
    <t>محمد حسین توتونچیان</t>
  </si>
  <si>
    <t>گرشارضایی پاپ -یک سانس</t>
  </si>
  <si>
    <t>هوروش مهدی دارابی  پاپ -یک سانس</t>
  </si>
  <si>
    <t xml:space="preserve">سید محمود شیبری </t>
  </si>
  <si>
    <t>زندوکیلی  پاپ -یک سانس</t>
  </si>
  <si>
    <t xml:space="preserve">ناصر مصطفی  پور </t>
  </si>
  <si>
    <t>همنوازی شمشال پیانو</t>
  </si>
  <si>
    <t>آرمن آساطوریان</t>
  </si>
  <si>
    <t>مژده بابایی</t>
  </si>
  <si>
    <t xml:space="preserve">روزبه محمدی </t>
  </si>
  <si>
    <t xml:space="preserve">دانشگاه هنر دستگاهی </t>
  </si>
  <si>
    <t>دانشگاه هنر کلاسیک</t>
  </si>
  <si>
    <t>شب مازندران</t>
  </si>
  <si>
    <t>اسفندیار تخم کار</t>
  </si>
  <si>
    <t>شب شرق و جنوب خراسان</t>
  </si>
  <si>
    <t xml:space="preserve">ابراهیم سلم آبادی </t>
  </si>
  <si>
    <t xml:space="preserve">مهران غضنفری </t>
  </si>
  <si>
    <t>نوای سیمره</t>
  </si>
  <si>
    <t>مهشید خانزاده</t>
  </si>
  <si>
    <t>امین غفاری</t>
  </si>
  <si>
    <t>ارکستر غفاری</t>
  </si>
  <si>
    <t xml:space="preserve">قرهنی </t>
  </si>
  <si>
    <t xml:space="preserve">حسن اسکندری </t>
  </si>
  <si>
    <t>شب آذربایجان زنجان</t>
  </si>
  <si>
    <t xml:space="preserve">امیر محمدی </t>
  </si>
  <si>
    <t>شب آذربایجان تبریز</t>
  </si>
  <si>
    <t>رمضان خابنده</t>
  </si>
  <si>
    <t>علی قلیزاده</t>
  </si>
  <si>
    <t xml:space="preserve">مرتضی کریمی </t>
  </si>
  <si>
    <t>شب هرمزگان</t>
  </si>
  <si>
    <t>بابک جهانبخش -پاپ یک سانس</t>
  </si>
  <si>
    <t>عرفان طهماسبی   -پاپ  دوسانس</t>
  </si>
  <si>
    <t>شب اپرای آذری</t>
  </si>
  <si>
    <t>مصطفی قناعت</t>
  </si>
  <si>
    <t xml:space="preserve">بنیاد رودکی </t>
  </si>
  <si>
    <t>رضا دیو سالار</t>
  </si>
  <si>
    <t>محسن شریفیان</t>
  </si>
  <si>
    <t xml:space="preserve">میثم خلفی </t>
  </si>
  <si>
    <t>اختتامیه (داکوب)</t>
  </si>
  <si>
    <t xml:space="preserve">ارکستر سمفونیک تهران </t>
  </si>
  <si>
    <t>فرشاد سیفی</t>
  </si>
  <si>
    <t>امیرحسین جزءرمضانی</t>
  </si>
  <si>
    <t>اکبر ایرانی،</t>
  </si>
  <si>
    <t>محمدابراهیم عالمی</t>
  </si>
  <si>
    <t>محمرضا برزگر</t>
  </si>
  <si>
    <t xml:space="preserve">سعید مجیدی </t>
  </si>
  <si>
    <t xml:space="preserve">نیما پورفولادی </t>
  </si>
  <si>
    <t xml:space="preserve">مینا  کشفی </t>
  </si>
  <si>
    <t>ساسان نوذری</t>
  </si>
  <si>
    <t xml:space="preserve">امیر حسین طایی </t>
  </si>
  <si>
    <t xml:space="preserve">معین فقیه سلیمانی </t>
  </si>
  <si>
    <t>کیوان هادی علایی</t>
  </si>
  <si>
    <t>فرید اسمعیلی  ابهری</t>
  </si>
  <si>
    <t xml:space="preserve">سید علی سعیدی </t>
  </si>
  <si>
    <t xml:space="preserve">هادی فیض آبادی </t>
  </si>
  <si>
    <t xml:space="preserve">میلاد صادقی </t>
  </si>
  <si>
    <t>محمد سعید میرزایی</t>
  </si>
  <si>
    <t>سامی تحصیلداری</t>
  </si>
  <si>
    <t xml:space="preserve">حمیرا فراتی </t>
  </si>
  <si>
    <t xml:space="preserve">آزاده شاهرخ مهر </t>
  </si>
  <si>
    <t xml:space="preserve">یلدا احتشامی </t>
  </si>
  <si>
    <t>محمد سجاد محمدیان</t>
  </si>
  <si>
    <t xml:space="preserve">یاسر یگانه </t>
  </si>
  <si>
    <t>فاطمه رفاهت</t>
  </si>
  <si>
    <t xml:space="preserve">مهرداد کریم خاوری </t>
  </si>
  <si>
    <t xml:space="preserve">امیر پارسا افشار </t>
  </si>
  <si>
    <t>مصطفی مؤمنیان</t>
  </si>
  <si>
    <t>یونس محمودی</t>
  </si>
  <si>
    <t>شب آذربایجان</t>
  </si>
  <si>
    <t>شب آذربایجان غربی</t>
  </si>
  <si>
    <t xml:space="preserve">سید مسلم شریفی </t>
  </si>
  <si>
    <t>ارکستر سمفونیک صدا وسیما</t>
  </si>
  <si>
    <t xml:space="preserve">گروه ترکیه </t>
  </si>
  <si>
    <t>دانیل کاسارس</t>
  </si>
  <si>
    <t>گروه اسپانیا</t>
  </si>
  <si>
    <t xml:space="preserve">گروه شیدا یزد </t>
  </si>
  <si>
    <t>شوک فرزاد فرزین   -پاپ یک دوسانس</t>
  </si>
  <si>
    <t>گروه سرو سپید  یزد سنتی</t>
  </si>
  <si>
    <t>گروه هند</t>
  </si>
  <si>
    <t>آمانو مانیش
گودای رامادای
پاون ناییک</t>
  </si>
  <si>
    <t>هزار معین زندی  -پاپ یک دوسانس</t>
  </si>
  <si>
    <t>اکسیر مجید رضوی (پاپ-دوسانس)</t>
  </si>
  <si>
    <t xml:space="preserve">
فرح الفارسی</t>
  </si>
  <si>
    <t>گروه تونس</t>
  </si>
  <si>
    <t xml:space="preserve">ارکستر بانوان کر مادران </t>
  </si>
  <si>
    <t>یوهانوس دورینگ</t>
  </si>
  <si>
    <t>گروه هلند</t>
  </si>
  <si>
    <t xml:space="preserve">عليرضا سلماني علي آبادي </t>
  </si>
  <si>
    <t xml:space="preserve">اختتامیه اجرای گروه لیان </t>
  </si>
  <si>
    <t>اختتامیه اجرای موسیقی خراسان</t>
  </si>
  <si>
    <t>حسن ریاحی</t>
  </si>
  <si>
    <t>احمد صدری</t>
  </si>
  <si>
    <t>وارطان ساهاکیان</t>
  </si>
  <si>
    <t>امیر حسین سمعیی</t>
  </si>
  <si>
    <t xml:space="preserve">نوشین پاسدار </t>
  </si>
  <si>
    <t xml:space="preserve">سید علیرضا میر علی نقی </t>
  </si>
  <si>
    <t xml:space="preserve">فربود شکوهی </t>
  </si>
  <si>
    <t xml:space="preserve">نیکو یوسفی </t>
  </si>
  <si>
    <t>عبد الجبار کاکائی</t>
  </si>
  <si>
    <t>حسین متولیان</t>
  </si>
  <si>
    <t xml:space="preserve">سعید بیابانکی </t>
  </si>
  <si>
    <t>امیر شهابی</t>
  </si>
  <si>
    <t xml:space="preserve">سپهر سعیدی </t>
  </si>
  <si>
    <t>مینا افتاده</t>
  </si>
  <si>
    <t>شاهین فرهت</t>
  </si>
  <si>
    <t>پیمان بزرگ نیا</t>
  </si>
  <si>
    <t>زمان خیری</t>
  </si>
  <si>
    <t>بهروز صفاریان</t>
  </si>
  <si>
    <t>مریم کمری</t>
  </si>
  <si>
    <t>فرهنگسرای  نیاوران (صندوق اعتباری هنر)</t>
  </si>
  <si>
    <t xml:space="preserve">شرکت سهامی نمایشگاههای بین المللی </t>
  </si>
  <si>
    <t xml:space="preserve">موسسه فرهنگی هنری سپهر سوره </t>
  </si>
  <si>
    <t xml:space="preserve">شرکت تعاونی کارکنان نمایشگاه بین المللی </t>
  </si>
  <si>
    <t>علی نصیری</t>
  </si>
  <si>
    <t>مسعود رنجبر شیرازی</t>
  </si>
  <si>
    <t xml:space="preserve">امیر رضا عرب مرقی </t>
  </si>
  <si>
    <t xml:space="preserve">سامان خسروی </t>
  </si>
  <si>
    <t xml:space="preserve">حمید یزدانخواه -حمید حشمتی </t>
  </si>
  <si>
    <t xml:space="preserve">سیامک ستوده </t>
  </si>
  <si>
    <t xml:space="preserve">مبتکران و فناوری صنعت بهینه </t>
  </si>
  <si>
    <t xml:space="preserve">نیما رئیسی </t>
  </si>
  <si>
    <t xml:space="preserve">محمد محمد پور </t>
  </si>
  <si>
    <t>شرکت تعاونی نقش خیال مانا</t>
  </si>
  <si>
    <t>مهدی کندی</t>
  </si>
  <si>
    <t xml:space="preserve">صدا سیما </t>
  </si>
  <si>
    <t xml:space="preserve">هتل بزرگ فردوسی </t>
  </si>
  <si>
    <t xml:space="preserve">هزینه شرکت در شورای سیاست گذاری جشنواره فجر </t>
  </si>
  <si>
    <t xml:space="preserve">هزینه شرکت در جلسات شورای سیاست گذاری </t>
  </si>
  <si>
    <t xml:space="preserve">هزینه داوری در موسیقی ورسانه </t>
  </si>
  <si>
    <t xml:space="preserve">هزینه داوری در موسیقی وترانه </t>
  </si>
  <si>
    <t xml:space="preserve">هزینه داوری پایان نامه و رساله دکترا </t>
  </si>
  <si>
    <t>هزینه مشاور بین الملل</t>
  </si>
  <si>
    <t xml:space="preserve">هزینه داوری در هیات انتخاب </t>
  </si>
  <si>
    <t>هزینه داوری هیات انتخاب</t>
  </si>
  <si>
    <t xml:space="preserve">هزینه کارگردان هنری تصویربرداری از پشت صحنه –جلسه داوری باربدـ شورای سیاست‌گذاری‌ـ ورود جشنواره تا قبل از نشست خبری  </t>
  </si>
  <si>
    <t xml:space="preserve">هزینه اجاره سالن فرهنگسرای نیاوران در ایام برگزاری جشنواره   موسیقی فجر </t>
  </si>
  <si>
    <t xml:space="preserve">هزینه دستمزد عوامل اجرایی سالن فرهنگسرای نیاوران در ایام برگزاری جشنواره   موسیقی فجر </t>
  </si>
  <si>
    <t xml:space="preserve">هزینه اجاره سالن همایش میلاد  در ایام برگزاری جشنواره   موسیقی فجر </t>
  </si>
  <si>
    <t xml:space="preserve">هزینه اجاره سالن سوره   در ایام برگزاری جشنواره   موسیقی فجر </t>
  </si>
  <si>
    <t xml:space="preserve">هزینه اجاره سالن نمایشگاه   در ایام برگزاری جشنواره   موسیقی فجر </t>
  </si>
  <si>
    <t xml:space="preserve">هزینه اجاره ال ای دی جهت تالار وحدت-رودکی-اندیشه -برج آزادی -هنرستان موسیقی پسران- نشست خبری </t>
  </si>
  <si>
    <t xml:space="preserve">هزینه صدابرداری اجرای گروههای  شرکت کننده در سالن برج آزادی </t>
  </si>
  <si>
    <t xml:space="preserve">هزینه اجاره سالن وزارت کشور  در ایام برگزاری جشنواره موسیقی فجر </t>
  </si>
  <si>
    <t xml:space="preserve">هزینه طراحی -ساخت موشن گرافیک -انتشار و مدیریت پخش برای تبلیغات کنسرت چهلمین جشنواره موسیقی فجر در پلتفرم های فضای مجازی </t>
  </si>
  <si>
    <t xml:space="preserve">هزینه پشتیبانی نیروی انسانی  بابت راهنما سالنهای رزمال -میلاد-وزارت کشور </t>
  </si>
  <si>
    <t xml:space="preserve">هزینه مجری اختتامیه جشنواره موسیقی فجر </t>
  </si>
  <si>
    <t xml:space="preserve">هزینه نصب اسپیس و نصب بنر </t>
  </si>
  <si>
    <t xml:space="preserve">هزینه پذیرایی شب اختتامیه </t>
  </si>
  <si>
    <t>هزینه تولید و بخش نشست پژوهشی چهلمین جشنواره موسیقی فجر</t>
  </si>
  <si>
    <t>شاهین علیخانی</t>
  </si>
  <si>
    <t>مهزاد توکلی</t>
  </si>
  <si>
    <t>نیما توکلی</t>
  </si>
  <si>
    <t>پریسا دوستی</t>
  </si>
  <si>
    <t>سارا ثقفی</t>
  </si>
  <si>
    <t>ملیکا رمضانیان</t>
  </si>
  <si>
    <t>محمد ترکاشوند</t>
  </si>
  <si>
    <t>نازیال جنتی</t>
  </si>
  <si>
    <t>حمیده نصیری نیا</t>
  </si>
  <si>
    <t>موسسه نوید آوران گوهرشاد</t>
  </si>
  <si>
    <t xml:space="preserve">منوچهر حسنی </t>
  </si>
  <si>
    <t xml:space="preserve">هزینه همکاری در ستاد جشنواره </t>
  </si>
  <si>
    <t>هزینه اجاره ایرمانیتور-وایرلس هدمیگ-اجاره ایرمانیتور- اجاره هدفون آمپلی فایر</t>
  </si>
  <si>
    <t xml:space="preserve">هزینه درامز و پرکاشن در سالن فرهنگسرای نیاوران -نمایشگاه بین المللی </t>
  </si>
  <si>
    <t>ارمغان فیدار اوج</t>
  </si>
  <si>
    <t xml:space="preserve">پذیرایی پک استیج -غذای سلف-سه مدل-میوه شیرینی -آبمیوه-مهمانداری وخدمات تشریفات و پذیرایی دوروز </t>
  </si>
  <si>
    <t>پذیرایی پک استیج -غذای سلف-سه مدل-میوه شیرینی -آبمیوه-مهمانداری وخدمات تشریفات و پذیرایی  6روز</t>
  </si>
  <si>
    <t>پشتیبانی</t>
  </si>
  <si>
    <t xml:space="preserve">کمک هزینه جایزه </t>
  </si>
  <si>
    <t xml:space="preserve">برگزاری جشنواه موسیقی فجر </t>
  </si>
  <si>
    <t>آذربایجان شرقی</t>
  </si>
  <si>
    <t>اردبیل</t>
  </si>
  <si>
    <t>مرکزی</t>
  </si>
  <si>
    <t>زنجان</t>
  </si>
  <si>
    <t>خوزستان</t>
  </si>
  <si>
    <t>جنوب کرمان</t>
  </si>
  <si>
    <t>فارس</t>
  </si>
  <si>
    <t>لرستان</t>
  </si>
  <si>
    <t>کرمان</t>
  </si>
  <si>
    <t>کرمانشاه</t>
  </si>
  <si>
    <t>خراسان رضوی</t>
  </si>
  <si>
    <t>خراسان شمالی</t>
  </si>
  <si>
    <t>مازندران</t>
  </si>
  <si>
    <t>کهکیلویه و بویراحمد</t>
  </si>
  <si>
    <t>گلستان</t>
  </si>
  <si>
    <t>البرز</t>
  </si>
  <si>
    <t>کردستان</t>
  </si>
  <si>
    <t>بوشهر</t>
  </si>
  <si>
    <t>قم</t>
  </si>
  <si>
    <t>مریم نقیبی</t>
  </si>
  <si>
    <t>فاطمه عرب سرخی</t>
  </si>
  <si>
    <t>زهره علیزاده</t>
  </si>
  <si>
    <t>حسین نجار</t>
  </si>
  <si>
    <t>شروین   مهدیزاده</t>
  </si>
  <si>
    <t>اعظم کرمی</t>
  </si>
  <si>
    <t>نسرین ناگهی</t>
  </si>
  <si>
    <t>فاضله جلالی</t>
  </si>
  <si>
    <t>امیرشهیدی</t>
  </si>
  <si>
    <t xml:space="preserve">فاطمه سعیدی </t>
  </si>
  <si>
    <t>فاطمه آران</t>
  </si>
  <si>
    <t>فاطمه  زنگارکی فراهانی</t>
  </si>
  <si>
    <t>مجید حیدری</t>
  </si>
  <si>
    <t>علیرضا رزم خواه</t>
  </si>
  <si>
    <t>فرح  درویش زاده</t>
  </si>
  <si>
    <t xml:space="preserve">سیده فاطمه میر رحیمی </t>
  </si>
  <si>
    <t xml:space="preserve">کامبیزموسی حسنخانی </t>
  </si>
  <si>
    <t>صدیقه رازقی</t>
  </si>
  <si>
    <t xml:space="preserve">رحمان هاتفی </t>
  </si>
  <si>
    <t>آرزو عبادی</t>
  </si>
  <si>
    <t>ابراهیم محمدی پور</t>
  </si>
  <si>
    <t xml:space="preserve">اکرم کاشفی </t>
  </si>
  <si>
    <t>بهروز قهرمانی</t>
  </si>
  <si>
    <t>میثم ميرقرباني نوکنده</t>
  </si>
  <si>
    <t xml:space="preserve">سید محسن هاشمی </t>
  </si>
  <si>
    <t>فرشید انصاری</t>
  </si>
  <si>
    <t xml:space="preserve">مجیدحسن روغنی </t>
  </si>
  <si>
    <t>حمید رضا روز بهانی</t>
  </si>
  <si>
    <t>رضا زهره وند</t>
  </si>
  <si>
    <t>زینب السادات  سید الحسینی</t>
  </si>
  <si>
    <t xml:space="preserve">نفیسه غلامی </t>
  </si>
  <si>
    <t>نرگس  میردادیان</t>
  </si>
  <si>
    <t>بهمن اسدی</t>
  </si>
  <si>
    <t>زین العابدین غیبی احمد آباد</t>
  </si>
  <si>
    <t>مرجان بهزادنیا</t>
  </si>
  <si>
    <t>فریده زاهدی</t>
  </si>
  <si>
    <t>عفت  شیر محمدی</t>
  </si>
  <si>
    <t>حسین عبدلی</t>
  </si>
  <si>
    <t>سید حسام مقیمی</t>
  </si>
  <si>
    <t>طيبه  يل هيکل اباد</t>
  </si>
  <si>
    <t>امیر علی بخشعلی زاده</t>
  </si>
  <si>
    <t>محسن  آگوشی</t>
  </si>
  <si>
    <t>واحد خداپرست</t>
  </si>
  <si>
    <t>محسن ایلکا</t>
  </si>
  <si>
    <t>حسین‌ ‌انیفت‌</t>
  </si>
  <si>
    <t>خدادادحمدی نژاد</t>
  </si>
  <si>
    <t>محمود گنجی فرد</t>
  </si>
  <si>
    <t>جواد امیری</t>
  </si>
  <si>
    <t>رحیم عبادی</t>
  </si>
  <si>
    <t>زهره کاشکی</t>
  </si>
  <si>
    <t>افسانه صابری</t>
  </si>
  <si>
    <t>اکبر دانش طلب</t>
  </si>
  <si>
    <t>شهرام راویان</t>
  </si>
  <si>
    <t>مهرداد خدادادیان</t>
  </si>
  <si>
    <t>اصغر سیف الهی مشتقین</t>
  </si>
  <si>
    <t>جمیله پولادی ها</t>
  </si>
  <si>
    <t>عباس بهمن آبادی</t>
  </si>
  <si>
    <t xml:space="preserve">حمید رضا ابراهیمی </t>
  </si>
  <si>
    <t xml:space="preserve">محمد زینالی </t>
  </si>
  <si>
    <t>بهزاد رحمانی</t>
  </si>
  <si>
    <t>آرش وطن خواه</t>
  </si>
  <si>
    <t>کاوه صادقی</t>
  </si>
  <si>
    <t>مینا آتشی زیرک</t>
  </si>
  <si>
    <t>رضا مرتضی سمنانی</t>
  </si>
  <si>
    <t xml:space="preserve">نیلوفر یکتاشیرذیلی </t>
  </si>
  <si>
    <t>جاويد ايماني ذواپراني</t>
  </si>
  <si>
    <t>صفرعلی عباسی گلرودباری</t>
  </si>
  <si>
    <t xml:space="preserve">امیر  حقیقی </t>
  </si>
  <si>
    <t>عبدالله حاجی عباس کندی</t>
  </si>
  <si>
    <t>محمد فرامرزی</t>
  </si>
  <si>
    <t>مهدیه سعیدپور</t>
  </si>
  <si>
    <t>حسام رضایی</t>
  </si>
  <si>
    <t>فرزان خاکپور</t>
  </si>
  <si>
    <t>عارف علائی بخش</t>
  </si>
  <si>
    <t>سیدقاسم موسوی زاده</t>
  </si>
  <si>
    <t>زینب ذاکری</t>
  </si>
  <si>
    <t>اسحاق شکری</t>
  </si>
  <si>
    <t>علیرضا حیدری</t>
  </si>
  <si>
    <t>سید ابراهیم هاشمی</t>
  </si>
  <si>
    <t>علی اسدی</t>
  </si>
  <si>
    <t>مهدی کرمانی</t>
  </si>
  <si>
    <t>شعبان حسین خوارزمی</t>
  </si>
  <si>
    <t>محسن طالب رضایی</t>
  </si>
  <si>
    <t>جواد نوبندگانی</t>
  </si>
  <si>
    <t>منصور سالاروند</t>
  </si>
  <si>
    <t>بنیامین مهدی زاده مومن</t>
  </si>
  <si>
    <t>محمد جواد محمدی</t>
  </si>
  <si>
    <t>مهدی خسروی</t>
  </si>
  <si>
    <t>محمد شعاعی</t>
  </si>
  <si>
    <t>اردشیر کاوسی</t>
  </si>
  <si>
    <t>جواد حیدری</t>
  </si>
  <si>
    <t>نیما نصری</t>
  </si>
  <si>
    <t>جعفر انصاری فر</t>
  </si>
  <si>
    <t>فاطمه سادات ارشاد</t>
  </si>
  <si>
    <t>وحید مهدی پور</t>
  </si>
  <si>
    <t>مسیح کرد پنجکی</t>
  </si>
  <si>
    <t>زینب کوه زارع</t>
  </si>
  <si>
    <t>لیلا محبی فر</t>
  </si>
  <si>
    <t>سمیه نوذری</t>
  </si>
  <si>
    <t>مهدی گروسی</t>
  </si>
  <si>
    <t>علی فعله گری</t>
  </si>
  <si>
    <t xml:space="preserve">ایرج مصفا </t>
  </si>
  <si>
    <t xml:space="preserve">مهدی دوزنده </t>
  </si>
  <si>
    <t>اعظم طهماسب پور</t>
  </si>
  <si>
    <t xml:space="preserve">اکرم فرزانه بهمنی </t>
  </si>
  <si>
    <t>سهیل طبا طبایی جعفری</t>
  </si>
  <si>
    <t>عبدالله آقایی</t>
  </si>
  <si>
    <t>علی برجی</t>
  </si>
  <si>
    <t xml:space="preserve"> علی بستانچی</t>
  </si>
  <si>
    <t xml:space="preserve"> محسن بیات</t>
  </si>
  <si>
    <t xml:space="preserve"> محمد بیات</t>
  </si>
  <si>
    <t>معروفت پناهی</t>
  </si>
  <si>
    <t>عارف پیری زاده</t>
  </si>
  <si>
    <t>اسماعیل جدیدی</t>
  </si>
  <si>
    <t>سیدسعید حشمتی</t>
  </si>
  <si>
    <t>کامران دلشادپور</t>
  </si>
  <si>
    <t>سیده زهرا دهقانی</t>
  </si>
  <si>
    <t>امیر دیبافر</t>
  </si>
  <si>
    <t xml:space="preserve"> حسن راد سوخته کوهی</t>
  </si>
  <si>
    <t>محسن رامشگ</t>
  </si>
  <si>
    <t xml:space="preserve"> ابراهیم رجب دوست سلیمی</t>
  </si>
  <si>
    <t>سجاد رحیمی</t>
  </si>
  <si>
    <t>سعید رحیمی</t>
  </si>
  <si>
    <t>مجید رضوی زاده</t>
  </si>
  <si>
    <t>رضاساده</t>
  </si>
  <si>
    <t>محمد سیفی</t>
  </si>
  <si>
    <t>محمدرضا شرفی</t>
  </si>
  <si>
    <t>محمد شکیب</t>
  </si>
  <si>
    <t>سید علی طباطبایی</t>
  </si>
  <si>
    <t>رامین عباس بیگلو</t>
  </si>
  <si>
    <t>رضا عباسی</t>
  </si>
  <si>
    <t>حسین عبدل زاده</t>
  </si>
  <si>
    <t>علیرضا عبدی</t>
  </si>
  <si>
    <t>حامد فراهانی</t>
  </si>
  <si>
    <t>علی قراچرلو</t>
  </si>
  <si>
    <t>رسول کوکبی</t>
  </si>
  <si>
    <t>آزاده متقی</t>
  </si>
  <si>
    <t>جلال محزون</t>
  </si>
  <si>
    <t>مهدی محمودی حشمتیه</t>
  </si>
  <si>
    <t>جواد مرادی</t>
  </si>
  <si>
    <t>جعفر معصومی</t>
  </si>
  <si>
    <t>بهنام ملک نیازی</t>
  </si>
  <si>
    <t>سید روح الله موسوی</t>
  </si>
  <si>
    <t>سید داود موسوی زاده</t>
  </si>
  <si>
    <t>حسین مولایی</t>
  </si>
  <si>
    <t>مجتبی میرهاشمی</t>
  </si>
  <si>
    <t>سوسن نجفی</t>
  </si>
  <si>
    <t>رضا نصیری</t>
  </si>
  <si>
    <t>ایمان صفری</t>
  </si>
  <si>
    <t>جعفر بهمنیار</t>
  </si>
  <si>
    <t xml:space="preserve">علی ساکی </t>
  </si>
  <si>
    <t xml:space="preserve">علیرضا رحیمی </t>
  </si>
  <si>
    <t xml:space="preserve">پردیس سینمایی رزمال </t>
  </si>
  <si>
    <t>پاداش جشنواره موسیقی فجر</t>
  </si>
  <si>
    <t>هنگامه اخوان</t>
  </si>
  <si>
    <t xml:space="preserve">آذر هاشمی </t>
  </si>
  <si>
    <t>هزینه جایزه مانا</t>
  </si>
  <si>
    <t>هزینه هیات داوری جایزه مانا</t>
  </si>
  <si>
    <t>هزینه بهره برداری از سالن کنسرت رزمال</t>
  </si>
  <si>
    <r>
      <rPr>
        <b/>
        <sz val="10"/>
        <rFont val="Nazanin"/>
        <charset val="178"/>
      </rPr>
      <t>حسین یاسینی</t>
    </r>
    <r>
      <rPr>
        <b/>
        <sz val="10"/>
        <color rgb="FFFF0000"/>
        <rFont val="Nazanin"/>
        <charset val="178"/>
      </rPr>
      <t xml:space="preserve"> </t>
    </r>
  </si>
  <si>
    <t xml:space="preserve">اجرای موسیقی گروههای داخلی  در چهلمین جشنواره موسیقی  فجر </t>
  </si>
  <si>
    <t xml:space="preserve">انجمن موسیقی ایران
گزارش جایزه در  چهلمین جشنواره موسیقی  فجر </t>
  </si>
  <si>
    <t xml:space="preserve">انجمن موسیقی ایران
گزارش اجرای موسیقی در انجمن موسیقی استانها چهلمین جشنواره موسیقی  فجر </t>
  </si>
  <si>
    <t xml:space="preserve">انجمن موسیقی ایران
گزارش اجرای گروههای بین الملل در چهلمین جشنواره موسیقی  فجر </t>
  </si>
  <si>
    <t>اجرای موسیقی ارمنستان</t>
  </si>
  <si>
    <t>لون توانیان و آرمن آساتوریان</t>
  </si>
  <si>
    <t xml:space="preserve">انجمن موسیقی ایران
گزارش هزینه های پشتیبانی در چهلمین جشنواره موسیقی  فجر </t>
  </si>
  <si>
    <t>مکتب صبا</t>
  </si>
  <si>
    <t>گروه تماشا</t>
  </si>
  <si>
    <t>شب روح الله خالقی (ارکستر به یاد خالقی)</t>
  </si>
  <si>
    <t>ارکستر  موسیقی اقوام  هیژان</t>
  </si>
  <si>
    <t>نوتاش تلفیقی نواحی</t>
  </si>
  <si>
    <t>بشت»  موسیقی بختیاری و بویراحمدی</t>
  </si>
  <si>
    <t xml:space="preserve">مستان نو پرواز همای </t>
  </si>
  <si>
    <t>شب علینقی  وزیری</t>
  </si>
  <si>
    <t>دو پیانو  ماندانا و ماریا</t>
  </si>
  <si>
    <t>ایران -ارمنستان موسیقی قفقاز</t>
  </si>
  <si>
    <t xml:space="preserve">شب استاد جواد  معروفی </t>
  </si>
  <si>
    <t>حمید هیراد ومصطفی راغب(پاپ دوسانس)</t>
  </si>
  <si>
    <t>زیر بارون سهراب پاکزاد (پاپ یک سانس)</t>
  </si>
  <si>
    <t>گروه «لوور» (پاپ بندری)</t>
  </si>
  <si>
    <t>(گروه نوازی فارس و قشقایی و بختیاری)</t>
  </si>
  <si>
    <t>(فولک و ترانه های قدیمی)</t>
  </si>
  <si>
    <t xml:space="preserve"> خوانندگی کیانوش میرجعفری</t>
  </si>
  <si>
    <t>عملکرد  چهلمین جشنواره موسیقی فجر1403</t>
  </si>
  <si>
    <t>سر فصل</t>
  </si>
  <si>
    <t>شرح فعالیت</t>
  </si>
  <si>
    <t>گروه</t>
  </si>
  <si>
    <t>تعداد</t>
  </si>
  <si>
    <t>جمع کل سر فصل ها</t>
  </si>
  <si>
    <t>حق الزحمه گروه ها</t>
  </si>
  <si>
    <t>دستمزد اجرای گروهها در( تالار وحدت)</t>
  </si>
  <si>
    <t xml:space="preserve">ایرانی </t>
  </si>
  <si>
    <t>دستمزد اجرای گروهها در (سالن رودکی)</t>
  </si>
  <si>
    <t>دستمزد اجرای گروهها ( سالن تالار اندیشه )</t>
  </si>
  <si>
    <t>ارکستر ایرانی</t>
  </si>
  <si>
    <t>دستمزد اجرای گروهها (سالن نیاوران)</t>
  </si>
  <si>
    <t>بانوان</t>
  </si>
  <si>
    <t>دستمزد اجرای گروهها (سالن ارسباران)</t>
  </si>
  <si>
    <t>کودک و نوجوان</t>
  </si>
  <si>
    <t>دستمزد اجرای گروهها(میلاد نمایشگاه)</t>
  </si>
  <si>
    <t>پاپ</t>
  </si>
  <si>
    <t>دستمزد اجرای گروهها (سالن رزمال)</t>
  </si>
  <si>
    <t>دستمزد اجرای گروهها (سالن وزارت کشور)</t>
  </si>
  <si>
    <t>دستمزد اجرای گروهها (سالن برج آزادی)</t>
  </si>
  <si>
    <t>نواحی</t>
  </si>
  <si>
    <t>دستمزد اجرای گروهها (سالن فرهنگسرای بهمن )</t>
  </si>
  <si>
    <t xml:space="preserve">پاپ محلی </t>
  </si>
  <si>
    <t>اجراهای همزمان در استانها</t>
  </si>
  <si>
    <t>بین الملل</t>
  </si>
  <si>
    <t xml:space="preserve">دستمزد اجرای گروهها  </t>
  </si>
  <si>
    <t xml:space="preserve">هزینه بلیط گروه های بین المللی -ویزا </t>
  </si>
  <si>
    <t>دبیر جشنواره</t>
  </si>
  <si>
    <t>نفر</t>
  </si>
  <si>
    <t xml:space="preserve">هتل هنرمندان داخلی , و خارجی </t>
  </si>
  <si>
    <t>تجهیزات اداری و سایر(اینترنت ، هولوگرام، لوح تقدیر،لوازالتحریر،....)</t>
  </si>
  <si>
    <t xml:space="preserve">ستاد پذیرایی رفت آمد و غیره و پست </t>
  </si>
  <si>
    <t>حق الزحمه عوامل اجرایی جشنواره</t>
  </si>
  <si>
    <t>اجرای استند پاویون تالار وحدت و پهنه , اجرای استند سالنها محل اجرای جشنواره(7سالن)</t>
  </si>
  <si>
    <t>کوک پیانو</t>
  </si>
  <si>
    <t>ساخت تندیس هزار و باربد</t>
  </si>
  <si>
    <t>عدد</t>
  </si>
  <si>
    <t>کارگردانی هنری با پوشش تصویری</t>
  </si>
  <si>
    <t xml:space="preserve"> ساخت و تولید 54عدد ریلز ( ویدیوهای 1دقیقه و سی ثانیه ای) برای پخش در مجموع به مدت 81دقیقه -
 ساخت مستند اجراهای جشنواره برای 106گروه و ده سالن که به صورت یک مستند 45دقیقه ایی تدوین شده تحویل گردد
- پوشش کامل تصویری جشنواره و تصویر برداری با 14دوربین به غیر از اجراهای پاپ و با توجه به  اجرای گروه ها به صورت کامل ضبط و تدوین شده تحویل گردد (تا لاروحدت 3دوربین ،تالار رودکی 2دوربین ،برج آزادی 2دوربین ،وزارت کشور 2دوربین ،تالاراندیشه 1دوربین، فرهنگسرای ارسباران 1دوربین، فرهنگسرای بهمن 1دوربین، میلاد نمایشگاه 1،دوربین،رزمال 1دوربین)
-  عکاسی از اجرای و پک استیچ جشنواره و محیط جانبی 
- ساخت تیزر با پوستر 40دوره جشنواره 
-  ساخت تیزر چهلمین جشنواره بین¬المللی موسیقی فجر به صورت ریل وتلفیقی باهوش مصنوعی 
-  هماهنگي كامل با ناظران قرارداد در اجراي موضوع قرارداد .
- 5موشن 30ثانیه ایی جشنواره، 5 وله30ثانیه ایی  ،جشنواره چهلمین که در مجموع 10عدد 300ثانیه ایی باشد
- ساخت تیزر جشن آغازین جشنواره در هنرستان موسیقی به مدت 3دقیقه 
- مصاحبه و گزارش با مسئولین جشنواره 
</t>
  </si>
  <si>
    <t>طراحی</t>
  </si>
  <si>
    <t xml:space="preserve">طراحی و گرافیک موارد تبلیغاتی </t>
  </si>
  <si>
    <t>روابط عمومی</t>
  </si>
  <si>
    <t>نشست خبری ، مطبوعات و رسانه ای</t>
  </si>
  <si>
    <t xml:space="preserve">روابط عمو می </t>
  </si>
  <si>
    <t>داوران بخش پایانی و هیات انتخاب</t>
  </si>
  <si>
    <t xml:space="preserve">شورای سیاستگذاری </t>
  </si>
  <si>
    <t xml:space="preserve"> داوران موسیقی رسانه -  ترانه موسیقی </t>
  </si>
  <si>
    <t>مشاور بین اللملل</t>
  </si>
  <si>
    <t>جوایز برگزیدگان</t>
  </si>
  <si>
    <t>اجاره سالنها</t>
  </si>
  <si>
    <t>10سالن</t>
  </si>
  <si>
    <t>هنرمند</t>
  </si>
  <si>
    <t>بزرگداشت ها</t>
  </si>
  <si>
    <t xml:space="preserve">اختتامیه </t>
  </si>
  <si>
    <t xml:space="preserve">اجرای موسیقی </t>
  </si>
  <si>
    <t>پذیرایی</t>
  </si>
  <si>
    <t>مجری</t>
  </si>
  <si>
    <t>واحد سیار</t>
  </si>
  <si>
    <t>ودیووال</t>
  </si>
  <si>
    <t>آیتم های اختتامیه</t>
  </si>
  <si>
    <t>گل آراِئی</t>
  </si>
  <si>
    <t>قاری</t>
  </si>
  <si>
    <t>ساخت ماکت لوگو</t>
  </si>
  <si>
    <t xml:space="preserve">تهیه کنندگی </t>
  </si>
  <si>
    <t>گارگردانی</t>
  </si>
  <si>
    <t>تشریفات</t>
  </si>
  <si>
    <t xml:space="preserve">جمع کل </t>
  </si>
  <si>
    <t xml:space="preserve">سایت بلیت فروشی </t>
  </si>
  <si>
    <t>نیما جوان</t>
  </si>
  <si>
    <t xml:space="preserve">حق الزحمه عوامل </t>
  </si>
  <si>
    <t>رضا صابونی  عصر</t>
  </si>
  <si>
    <t xml:space="preserve">مهبد لاجوردی </t>
  </si>
  <si>
    <t>محمد رضا شرایطی</t>
  </si>
  <si>
    <t xml:space="preserve">سهند سلطاندوست </t>
  </si>
  <si>
    <t xml:space="preserve">امیر حسین رحمتی </t>
  </si>
  <si>
    <t xml:space="preserve">هزینه شرکت در شورای پروهشی </t>
  </si>
  <si>
    <t>رضا هنروری</t>
  </si>
  <si>
    <t xml:space="preserve">پژوهش </t>
  </si>
  <si>
    <t xml:space="preserve">هزینه </t>
  </si>
  <si>
    <t xml:space="preserve">انجمن موسیقی ایران
حق الزحمه  عوامل ستادی- و داوران -شورای سیاستگذاری - در چهلمین جشنواره موسیقی  فجر </t>
  </si>
  <si>
    <t>شرح</t>
  </si>
  <si>
    <t xml:space="preserve">شرح </t>
  </si>
  <si>
    <t xml:space="preserve">هنر تیکت </t>
  </si>
  <si>
    <t xml:space="preserve">ستاد </t>
  </si>
  <si>
    <t xml:space="preserve">چاپ مدرن </t>
  </si>
  <si>
    <t xml:space="preserve">هزینه چاپ بنر - کارت دعوت -بنر -کارت ستاد و خبرنگارن - وجدول برنامه ها </t>
  </si>
  <si>
    <t>بهنام ابوالقاسم</t>
  </si>
  <si>
    <t xml:space="preserve">پوشش تصویری  در چهلمین جشنواره موسیقی  فجر </t>
  </si>
  <si>
    <t xml:space="preserve">نشست </t>
  </si>
  <si>
    <t xml:space="preserve">نشست خبری -مطبوعات و رسانه </t>
  </si>
  <si>
    <t>اجاره سالنها به همراه  نور و صدا و اجاره ال ای دی 7سالن اجرا به جز  سالن رودکی -وحدت -برج آزادی  و عوامل و پذیرایی</t>
  </si>
  <si>
    <t>هزینه تامین تلویزیون شهری ال ای دی به متراژ 55متر مربع جهت پوشش تصویری جهت اجرای کنسرت های جشنواره موسیقی فجر (صدا گستر فارس)</t>
  </si>
  <si>
    <t>هزینه صدا برداری و نورپردازی و تامین تجهیزات نور افکتیو و رباتیک جهت اجرای کنسرت های جشنواره موسیقی فجر (صدا گستر فارس)</t>
  </si>
  <si>
    <t xml:space="preserve">اجاره سالن - نور -صدابرداری- عوامل سالن- پذیرایی  در چهلمین جشنواره موسیقی  فجر </t>
  </si>
  <si>
    <t>هزینه اجرای گروه موسیقی مهر وطن در شب اختتامیه (مسعود نکویی)</t>
  </si>
  <si>
    <t>(مسعود نکویی)</t>
  </si>
  <si>
    <t xml:space="preserve">هزینه های اختتامیه  چهلمین جشنواره موسیقی  فجر </t>
  </si>
  <si>
    <t>ترانسفر</t>
  </si>
  <si>
    <t>رفت و آمد گروهها داخلی</t>
  </si>
  <si>
    <t>هنرمندان</t>
  </si>
  <si>
    <t>حمل و نقل تخت طاووس</t>
  </si>
  <si>
    <t xml:space="preserve"> اهدای یک قطعه نیم سکه بهار آزادی   به استاد شاهنگیان</t>
  </si>
  <si>
    <t xml:space="preserve"> اهدای یک قطعه نیم سکه بهار آزادی  به استاد حسن ریاحی</t>
  </si>
  <si>
    <t>(بزرگداشت مراسم  افتتاحیه )</t>
  </si>
  <si>
    <t xml:space="preserve"> هزینه اسکان و پذیرایی  هنرمندان 116نفر </t>
  </si>
  <si>
    <t xml:space="preserve">مسئول روابط عمومی </t>
  </si>
  <si>
    <t xml:space="preserve">بخش مجازی </t>
  </si>
  <si>
    <t xml:space="preserve">10نفر عکاس و مسئول ستاد عکاسی </t>
  </si>
  <si>
    <t xml:space="preserve">10خبرنگار و مسئول ستاد خبری </t>
  </si>
  <si>
    <t xml:space="preserve">مسئول بخش تهیه و تدوین برید جراید </t>
  </si>
  <si>
    <t xml:space="preserve">مدیر کمیته روابط عمومی ستاد خبری  خانم  سحر طاعتی </t>
  </si>
  <si>
    <t>مبلغ ریز</t>
  </si>
  <si>
    <t>مبلغ کل</t>
  </si>
  <si>
    <t xml:space="preserve">انجمن موسیقی ایران
گزارش طراحی- و روبط عمومی- و نشست خبری  -در چهلمین جشنواره موسیقی  فجر </t>
  </si>
  <si>
    <t>هزینه  قرارداد کارگردانی و تهیه کنندگی اختتامیه( احسان ارغوانی)</t>
  </si>
  <si>
    <t>ودیو وال</t>
  </si>
  <si>
    <t>گل آرائی</t>
  </si>
  <si>
    <t xml:space="preserve">قاری </t>
  </si>
  <si>
    <t>تهیه کنندگی</t>
  </si>
  <si>
    <t>کارگردانی</t>
  </si>
  <si>
    <t>ساخت ماکت  لوگو</t>
  </si>
  <si>
    <t xml:space="preserve">ریز هزینه </t>
  </si>
  <si>
    <t xml:space="preserve">مبلغ </t>
  </si>
  <si>
    <t xml:space="preserve">کارگردانی و تهیه کنندگی اختتامیه 
</t>
  </si>
  <si>
    <t xml:space="preserve">رفت و آمد گروهها داخلی  30گروه موسیقی </t>
  </si>
  <si>
    <t>(احسان ارغوانی)کارگردانی هنری با پوشش تصویری</t>
  </si>
  <si>
    <r>
      <t xml:space="preserve">ساخت و تولید 54عدد ریلز ( ویدیوهای 1دقیقه و سی ثانیه ای) برای پخش در </t>
    </r>
    <r>
      <rPr>
        <sz val="13"/>
        <rFont val="Zar"/>
        <charset val="178"/>
      </rPr>
      <t>مجموع</t>
    </r>
    <r>
      <rPr>
        <sz val="13"/>
        <rFont val="B Zar"/>
        <charset val="178"/>
      </rPr>
      <t xml:space="preserve"> به مدت 81دقیقه </t>
    </r>
  </si>
  <si>
    <t>ساخت مستند اجراهای جشنواره برای 106گروه و ده سالن که به صورت یک مستند 45دقیقه ایی تدوین شده تحویل گردد</t>
  </si>
  <si>
    <t>آزادی 2دوربین ،وزارت کشور 2دوربین ،تالاراندیشه 1دوربین، فرهنگسرای ارسباران 1دوربین، فرهنگسرای بهمن 1دوربین، میلاد نمایشگاه 1،دوربین،رزمال 1دوربین)</t>
  </si>
  <si>
    <t xml:space="preserve">عکاسی از اجرای و پک استیچ جشنواره و محیط جانبی  </t>
  </si>
  <si>
    <t xml:space="preserve">ساخت تیزر با پوستر 40دوره جشنواره </t>
  </si>
  <si>
    <t xml:space="preserve">ساخت تیزر چهلمین جشنواره بین­المللی موسیقی فجر به صورت ریل وتلفیقی باهوش مصنوعی </t>
  </si>
  <si>
    <r>
      <t>5موشن 30ثانیه ایی جشنواره، 5</t>
    </r>
    <r>
      <rPr>
        <sz val="13"/>
        <rFont val="Sakkal Majalla"/>
      </rPr>
      <t xml:space="preserve"> </t>
    </r>
    <r>
      <rPr>
        <sz val="13"/>
        <rFont val="Zar"/>
        <charset val="178"/>
      </rPr>
      <t xml:space="preserve">وله30ثانیه ایی  ،جشنواره چهلمین که در مجموع 10عدد 300ثانیه ایی </t>
    </r>
  </si>
  <si>
    <t xml:space="preserve">ساخت تیزر جشن آغازین جشنواره در هنرستان موسیقی به مدت 3دقیقه </t>
  </si>
  <si>
    <t xml:space="preserve">مصاحبه و گزارش با مسئولین جشنواره </t>
  </si>
  <si>
    <t>هزینه ساخت تندیس جشنواره فجر (65)</t>
  </si>
  <si>
    <t>ستاد پذیرایی رفت آمد و غیره و پست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</si>
</sst>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_-;_-* #,##0\-;_-* &quot;-&quot;??_-;_-@_-"/>
  </numFmts>
  <fonts count="16" x14ac:knownFonts="1">
    <font>
      <sz val="10"/>
      <name val="Tahoma"/>
    </font>
    <font>
      <b/>
      <sz val="11"/>
      <color theme="0"/>
      <name val="Arial"/>
      <family val="2"/>
      <charset val="178"/>
      <scheme val="minor"/>
    </font>
    <font>
      <sz val="10"/>
      <name val="Tahoma"/>
      <family val="2"/>
    </font>
    <font>
      <b/>
      <sz val="10"/>
      <color theme="1"/>
      <name val="B Nazanin"/>
      <charset val="178"/>
    </font>
    <font>
      <sz val="10"/>
      <name val="Arial"/>
      <family val="2"/>
    </font>
    <font>
      <sz val="12"/>
      <color theme="1"/>
      <name val="B Nazanin"/>
      <family val="2"/>
      <charset val="178"/>
    </font>
    <font>
      <b/>
      <sz val="10"/>
      <name val="Nazanin"/>
      <charset val="178"/>
    </font>
    <font>
      <b/>
      <sz val="10"/>
      <color theme="1"/>
      <name val="Nazanin"/>
      <charset val="178"/>
    </font>
    <font>
      <b/>
      <sz val="10"/>
      <color rgb="FFFF0000"/>
      <name val="Nazanin"/>
      <charset val="178"/>
    </font>
    <font>
      <sz val="10"/>
      <color theme="1"/>
      <name val="B Nazanin"/>
      <charset val="178"/>
    </font>
    <font>
      <sz val="10"/>
      <name val="B Nazanin"/>
      <charset val="178"/>
    </font>
    <font>
      <b/>
      <sz val="10"/>
      <color rgb="FF333333"/>
      <name val="Nazanin"/>
      <charset val="178"/>
    </font>
    <font>
      <b/>
      <sz val="9"/>
      <color theme="1"/>
      <name val="B Nazanin"/>
      <charset val="178"/>
    </font>
    <font>
      <sz val="13"/>
      <name val="B Zar"/>
      <charset val="178"/>
    </font>
    <font>
      <sz val="13"/>
      <name val="Zar"/>
      <charset val="178"/>
    </font>
    <font>
      <sz val="13"/>
      <name val="Sakkal Majalla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horizontal="right"/>
    </xf>
    <xf numFmtId="0" fontId="1" fillId="2" borderId="2" applyNumberFormat="0" applyAlignment="0" applyProtection="0"/>
    <xf numFmtId="43" fontId="2" fillId="0" borderId="0" applyFont="0" applyFill="0" applyBorder="0" applyAlignment="0" applyProtection="0"/>
    <xf numFmtId="0" fontId="4" fillId="0" borderId="0"/>
    <xf numFmtId="0" fontId="5" fillId="0" borderId="0"/>
  </cellStyleXfs>
  <cellXfs count="151">
    <xf numFmtId="0" fontId="0" fillId="0" borderId="0" xfId="0">
      <alignment horizontal="right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/>
    </xf>
    <xf numFmtId="164" fontId="6" fillId="0" borderId="1" xfId="2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3" borderId="1" xfId="2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1" xfId="1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3" borderId="1" xfId="4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64" fontId="7" fillId="0" borderId="1" xfId="2" applyNumberFormat="1" applyFont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readingOrder="2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readingOrder="2"/>
    </xf>
    <xf numFmtId="164" fontId="6" fillId="0" borderId="1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1" xfId="0" applyNumberFormat="1" applyFont="1" applyBorder="1" applyAlignment="1"/>
    <xf numFmtId="0" fontId="6" fillId="3" borderId="1" xfId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3" fontId="6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0" fontId="9" fillId="3" borderId="0" xfId="0" applyFont="1" applyFill="1" applyAlignment="1"/>
    <xf numFmtId="0" fontId="9" fillId="3" borderId="1" xfId="0" applyFont="1" applyFill="1" applyBorder="1" applyAlignment="1">
      <alignment vertical="center" wrapText="1"/>
    </xf>
    <xf numFmtId="164" fontId="9" fillId="3" borderId="1" xfId="2" applyNumberFormat="1" applyFont="1" applyFill="1" applyBorder="1" applyAlignment="1">
      <alignment horizontal="right" vertical="center"/>
    </xf>
    <xf numFmtId="164" fontId="9" fillId="3" borderId="1" xfId="2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wrapText="1"/>
    </xf>
    <xf numFmtId="0" fontId="9" fillId="3" borderId="0" xfId="0" applyFont="1" applyFill="1" applyBorder="1" applyAlignment="1"/>
    <xf numFmtId="164" fontId="9" fillId="3" borderId="0" xfId="2" applyNumberFormat="1" applyFont="1" applyFill="1" applyBorder="1" applyAlignment="1">
      <alignment vertical="center"/>
    </xf>
    <xf numFmtId="164" fontId="9" fillId="3" borderId="0" xfId="2" applyNumberFormat="1" applyFont="1" applyFill="1"/>
    <xf numFmtId="164" fontId="9" fillId="3" borderId="0" xfId="0" applyNumberFormat="1" applyFont="1" applyFill="1" applyAlignment="1"/>
    <xf numFmtId="0" fontId="9" fillId="3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 readingOrder="2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 wrapText="1" readingOrder="2"/>
    </xf>
    <xf numFmtId="0" fontId="11" fillId="0" borderId="1" xfId="0" applyFont="1" applyBorder="1" applyAlignment="1">
      <alignment horizontal="center" wrapText="1"/>
    </xf>
    <xf numFmtId="0" fontId="12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4" fontId="6" fillId="3" borderId="1" xfId="2" applyNumberFormat="1" applyFont="1" applyFill="1" applyBorder="1" applyAlignment="1"/>
    <xf numFmtId="164" fontId="7" fillId="3" borderId="1" xfId="2" applyNumberFormat="1" applyFont="1" applyFill="1" applyBorder="1" applyAlignment="1"/>
    <xf numFmtId="164" fontId="7" fillId="3" borderId="1" xfId="2" applyNumberFormat="1" applyFont="1" applyFill="1" applyBorder="1" applyAlignment="1">
      <alignment wrapText="1"/>
    </xf>
    <xf numFmtId="3" fontId="6" fillId="3" borderId="1" xfId="0" applyNumberFormat="1" applyFont="1" applyFill="1" applyBorder="1" applyAlignment="1"/>
    <xf numFmtId="164" fontId="6" fillId="0" borderId="1" xfId="2" applyNumberFormat="1" applyFont="1" applyBorder="1" applyAlignment="1"/>
    <xf numFmtId="164" fontId="7" fillId="0" borderId="1" xfId="2" applyNumberFormat="1" applyFont="1" applyBorder="1" applyAlignment="1">
      <alignment readingOrder="2"/>
    </xf>
    <xf numFmtId="3" fontId="6" fillId="3" borderId="1" xfId="0" applyNumberFormat="1" applyFont="1" applyFill="1" applyBorder="1" applyAlignment="1">
      <alignment vertical="center"/>
    </xf>
    <xf numFmtId="164" fontId="7" fillId="3" borderId="1" xfId="2" applyNumberFormat="1" applyFont="1" applyFill="1" applyBorder="1" applyAlignment="1">
      <alignment vertical="center"/>
    </xf>
    <xf numFmtId="164" fontId="6" fillId="0" borderId="1" xfId="2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 applyAlignment="1"/>
    <xf numFmtId="164" fontId="6" fillId="0" borderId="0" xfId="2" applyNumberFormat="1" applyFont="1" applyAlignment="1"/>
    <xf numFmtId="0" fontId="7" fillId="0" borderId="1" xfId="0" applyFont="1" applyBorder="1" applyAlignment="1">
      <alignment horizontal="center" wrapText="1" readingOrder="2"/>
    </xf>
    <xf numFmtId="164" fontId="9" fillId="3" borderId="1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>
      <alignment horizontal="right"/>
    </xf>
    <xf numFmtId="0" fontId="14" fillId="0" borderId="1" xfId="0" applyFont="1" applyBorder="1" applyAlignment="1">
      <alignment horizontal="right" wrapText="1"/>
    </xf>
    <xf numFmtId="0" fontId="14" fillId="0" borderId="1" xfId="0" applyFont="1" applyBorder="1">
      <alignment horizontal="right"/>
    </xf>
    <xf numFmtId="0" fontId="6" fillId="3" borderId="9" xfId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/>
    </xf>
    <xf numFmtId="164" fontId="6" fillId="0" borderId="18" xfId="2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164" fontId="9" fillId="3" borderId="10" xfId="2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164" fontId="9" fillId="3" borderId="10" xfId="2" applyNumberFormat="1" applyFont="1" applyFill="1" applyBorder="1" applyAlignment="1">
      <alignment horizontal="center" vertical="center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164" fontId="3" fillId="3" borderId="17" xfId="2" applyNumberFormat="1" applyFont="1" applyFill="1" applyBorder="1" applyAlignment="1">
      <alignment horizontal="center" vertical="center"/>
    </xf>
    <xf numFmtId="164" fontId="3" fillId="3" borderId="18" xfId="2" applyNumberFormat="1" applyFont="1" applyFill="1" applyBorder="1" applyAlignment="1">
      <alignment horizontal="center" vertical="center"/>
    </xf>
    <xf numFmtId="164" fontId="9" fillId="3" borderId="20" xfId="2" applyNumberFormat="1" applyFont="1" applyFill="1" applyBorder="1" applyAlignment="1">
      <alignment horizontal="center" vertical="center"/>
    </xf>
    <xf numFmtId="164" fontId="9" fillId="3" borderId="21" xfId="2" applyNumberFormat="1" applyFont="1" applyFill="1" applyBorder="1" applyAlignment="1">
      <alignment horizontal="center" vertical="center"/>
    </xf>
    <xf numFmtId="164" fontId="9" fillId="3" borderId="22" xfId="2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64" fontId="9" fillId="3" borderId="10" xfId="2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9" fillId="3" borderId="10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64" fontId="6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7" fillId="3" borderId="1" xfId="2" applyNumberFormat="1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</cellXfs>
  <cellStyles count="5">
    <cellStyle name="Check Cell" xfId="1" builtinId="23"/>
    <cellStyle name="Comma" xfId="2" builtinId="3"/>
    <cellStyle name="Normal" xfId="0" builtinId="0"/>
    <cellStyle name="Normal 2" xfId="3"/>
    <cellStyle name="Normal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rightToLeft="1" topLeftCell="A39" zoomScaleNormal="100" workbookViewId="0">
      <selection activeCell="F51" sqref="F51"/>
    </sheetView>
  </sheetViews>
  <sheetFormatPr defaultRowHeight="15.75" x14ac:dyDescent="0.4"/>
  <cols>
    <col min="1" max="1" width="11" style="41" customWidth="1"/>
    <col min="2" max="2" width="38.5703125" style="41" customWidth="1"/>
    <col min="3" max="3" width="19.42578125" style="33" customWidth="1"/>
    <col min="4" max="4" width="12.42578125" style="33" customWidth="1"/>
    <col min="5" max="6" width="24.5703125" style="33" customWidth="1"/>
    <col min="7" max="16384" width="9.140625" style="33"/>
  </cols>
  <sheetData>
    <row r="1" spans="1:6" ht="42.75" customHeight="1" x14ac:dyDescent="0.4">
      <c r="A1" s="113" t="s">
        <v>528</v>
      </c>
      <c r="B1" s="114"/>
      <c r="C1" s="114"/>
      <c r="D1" s="114"/>
      <c r="E1" s="114"/>
      <c r="F1" s="115"/>
    </row>
    <row r="2" spans="1:6" ht="20.25" customHeight="1" x14ac:dyDescent="0.4">
      <c r="A2" s="47" t="s">
        <v>529</v>
      </c>
      <c r="B2" s="46" t="s">
        <v>530</v>
      </c>
      <c r="C2" s="46" t="s">
        <v>531</v>
      </c>
      <c r="D2" s="46" t="s">
        <v>532</v>
      </c>
      <c r="E2" s="90"/>
      <c r="F2" s="48" t="s">
        <v>533</v>
      </c>
    </row>
    <row r="3" spans="1:6" x14ac:dyDescent="0.4">
      <c r="A3" s="107" t="s">
        <v>534</v>
      </c>
      <c r="B3" s="34" t="s">
        <v>535</v>
      </c>
      <c r="C3" s="46" t="s">
        <v>536</v>
      </c>
      <c r="D3" s="46">
        <v>14</v>
      </c>
      <c r="E3" s="35">
        <v>9900000000</v>
      </c>
      <c r="F3" s="116">
        <f>E3+E4+E5+E6+E7+E8+E9+E10+E11+E12</f>
        <v>65400000000</v>
      </c>
    </row>
    <row r="4" spans="1:6" x14ac:dyDescent="0.4">
      <c r="A4" s="107"/>
      <c r="B4" s="34" t="s">
        <v>537</v>
      </c>
      <c r="C4" s="46" t="s">
        <v>536</v>
      </c>
      <c r="D4" s="46">
        <v>9</v>
      </c>
      <c r="E4" s="35">
        <v>4300000000</v>
      </c>
      <c r="F4" s="116"/>
    </row>
    <row r="5" spans="1:6" x14ac:dyDescent="0.4">
      <c r="A5" s="107"/>
      <c r="B5" s="34" t="s">
        <v>538</v>
      </c>
      <c r="C5" s="46" t="s">
        <v>539</v>
      </c>
      <c r="D5" s="46">
        <v>12</v>
      </c>
      <c r="E5" s="35">
        <v>6050000000</v>
      </c>
      <c r="F5" s="116"/>
    </row>
    <row r="6" spans="1:6" ht="22.5" customHeight="1" x14ac:dyDescent="0.4">
      <c r="A6" s="107"/>
      <c r="B6" s="34" t="s">
        <v>540</v>
      </c>
      <c r="C6" s="46" t="s">
        <v>541</v>
      </c>
      <c r="D6" s="46">
        <v>12</v>
      </c>
      <c r="E6" s="35">
        <v>6450000000</v>
      </c>
      <c r="F6" s="116"/>
    </row>
    <row r="7" spans="1:6" ht="31.5" customHeight="1" x14ac:dyDescent="0.4">
      <c r="A7" s="107"/>
      <c r="B7" s="34" t="s">
        <v>542</v>
      </c>
      <c r="C7" s="46" t="s">
        <v>543</v>
      </c>
      <c r="D7" s="46">
        <v>10</v>
      </c>
      <c r="E7" s="35">
        <v>3100000000</v>
      </c>
      <c r="F7" s="116"/>
    </row>
    <row r="8" spans="1:6" x14ac:dyDescent="0.4">
      <c r="A8" s="107"/>
      <c r="B8" s="34" t="s">
        <v>544</v>
      </c>
      <c r="C8" s="46" t="s">
        <v>545</v>
      </c>
      <c r="D8" s="46">
        <v>12</v>
      </c>
      <c r="E8" s="35">
        <v>8800000000</v>
      </c>
      <c r="F8" s="116"/>
    </row>
    <row r="9" spans="1:6" x14ac:dyDescent="0.4">
      <c r="A9" s="107"/>
      <c r="B9" s="34" t="s">
        <v>546</v>
      </c>
      <c r="C9" s="46" t="s">
        <v>545</v>
      </c>
      <c r="D9" s="46">
        <v>13</v>
      </c>
      <c r="E9" s="35">
        <v>9100000000</v>
      </c>
      <c r="F9" s="116"/>
    </row>
    <row r="10" spans="1:6" ht="31.5" customHeight="1" x14ac:dyDescent="0.4">
      <c r="A10" s="107"/>
      <c r="B10" s="34" t="s">
        <v>547</v>
      </c>
      <c r="C10" s="46" t="s">
        <v>545</v>
      </c>
      <c r="D10" s="46">
        <v>4</v>
      </c>
      <c r="E10" s="35">
        <v>2800000000</v>
      </c>
      <c r="F10" s="116"/>
    </row>
    <row r="11" spans="1:6" x14ac:dyDescent="0.4">
      <c r="A11" s="107"/>
      <c r="B11" s="34" t="s">
        <v>548</v>
      </c>
      <c r="C11" s="46" t="s">
        <v>549</v>
      </c>
      <c r="D11" s="46">
        <v>24</v>
      </c>
      <c r="E11" s="35">
        <v>10900000000</v>
      </c>
      <c r="F11" s="116"/>
    </row>
    <row r="12" spans="1:6" x14ac:dyDescent="0.4">
      <c r="A12" s="107"/>
      <c r="B12" s="34" t="s">
        <v>550</v>
      </c>
      <c r="C12" s="46" t="s">
        <v>551</v>
      </c>
      <c r="D12" s="46">
        <v>7</v>
      </c>
      <c r="E12" s="35">
        <v>4000000000</v>
      </c>
      <c r="F12" s="116"/>
    </row>
    <row r="13" spans="1:6" ht="23.25" customHeight="1" x14ac:dyDescent="0.4">
      <c r="A13" s="107"/>
      <c r="B13" s="34" t="s">
        <v>552</v>
      </c>
      <c r="C13" s="46"/>
      <c r="D13" s="46">
        <v>20</v>
      </c>
      <c r="E13" s="35">
        <v>14800000000</v>
      </c>
      <c r="F13" s="102">
        <f>E13</f>
        <v>14800000000</v>
      </c>
    </row>
    <row r="14" spans="1:6" ht="20.25" customHeight="1" x14ac:dyDescent="0.4">
      <c r="A14" s="117" t="s">
        <v>553</v>
      </c>
      <c r="B14" s="34" t="s">
        <v>554</v>
      </c>
      <c r="C14" s="46"/>
      <c r="D14" s="46"/>
      <c r="E14" s="90">
        <v>18380807016</v>
      </c>
      <c r="F14" s="116">
        <f>E14+E15</f>
        <v>25686591770</v>
      </c>
    </row>
    <row r="15" spans="1:6" ht="18.75" customHeight="1" x14ac:dyDescent="0.4">
      <c r="A15" s="117"/>
      <c r="B15" s="34" t="s">
        <v>555</v>
      </c>
      <c r="C15" s="46"/>
      <c r="D15" s="37"/>
      <c r="E15" s="90">
        <v>7305784754</v>
      </c>
      <c r="F15" s="116"/>
    </row>
    <row r="16" spans="1:6" ht="21.75" customHeight="1" x14ac:dyDescent="0.4">
      <c r="A16" s="107" t="s">
        <v>598</v>
      </c>
      <c r="B16" s="38" t="s">
        <v>556</v>
      </c>
      <c r="C16" s="46" t="s">
        <v>557</v>
      </c>
      <c r="D16" s="46">
        <v>1</v>
      </c>
      <c r="E16" s="35">
        <v>1500000000</v>
      </c>
      <c r="F16" s="118">
        <f>E16+E17+E18+E19+E20+E21+E22</f>
        <v>18323000000</v>
      </c>
    </row>
    <row r="17" spans="1:6" x14ac:dyDescent="0.4">
      <c r="A17" s="107"/>
      <c r="B17" s="38" t="s">
        <v>561</v>
      </c>
      <c r="C17" s="46" t="s">
        <v>557</v>
      </c>
      <c r="D17" s="46">
        <v>158</v>
      </c>
      <c r="E17" s="35">
        <v>13393000000</v>
      </c>
      <c r="F17" s="118"/>
    </row>
    <row r="18" spans="1:6" x14ac:dyDescent="0.4">
      <c r="A18" s="107"/>
      <c r="B18" s="34" t="s">
        <v>573</v>
      </c>
      <c r="C18" s="46" t="s">
        <v>557</v>
      </c>
      <c r="D18" s="46">
        <v>9</v>
      </c>
      <c r="E18" s="35">
        <v>1650000000</v>
      </c>
      <c r="F18" s="118"/>
    </row>
    <row r="19" spans="1:6" x14ac:dyDescent="0.4">
      <c r="A19" s="107"/>
      <c r="B19" s="34" t="s">
        <v>574</v>
      </c>
      <c r="C19" s="46" t="s">
        <v>557</v>
      </c>
      <c r="D19" s="46">
        <v>6</v>
      </c>
      <c r="E19" s="35">
        <v>600000000</v>
      </c>
      <c r="F19" s="118"/>
    </row>
    <row r="20" spans="1:6" x14ac:dyDescent="0.4">
      <c r="A20" s="107"/>
      <c r="B20" s="34" t="s">
        <v>575</v>
      </c>
      <c r="C20" s="46" t="s">
        <v>557</v>
      </c>
      <c r="D20" s="46">
        <v>7</v>
      </c>
      <c r="E20" s="35">
        <v>730000000</v>
      </c>
      <c r="F20" s="118"/>
    </row>
    <row r="21" spans="1:6" x14ac:dyDescent="0.4">
      <c r="A21" s="107"/>
      <c r="B21" s="34" t="s">
        <v>606</v>
      </c>
      <c r="C21" s="46" t="s">
        <v>557</v>
      </c>
      <c r="D21" s="46">
        <v>5</v>
      </c>
      <c r="E21" s="35">
        <v>250000000</v>
      </c>
      <c r="F21" s="118"/>
    </row>
    <row r="22" spans="1:6" x14ac:dyDescent="0.4">
      <c r="A22" s="107"/>
      <c r="B22" s="34" t="s">
        <v>576</v>
      </c>
      <c r="C22" s="46" t="s">
        <v>557</v>
      </c>
      <c r="D22" s="46">
        <v>1</v>
      </c>
      <c r="E22" s="35">
        <v>200000000</v>
      </c>
      <c r="F22" s="118"/>
    </row>
    <row r="23" spans="1:6" x14ac:dyDescent="0.4">
      <c r="A23" s="103"/>
      <c r="B23" s="34" t="s">
        <v>626</v>
      </c>
      <c r="C23" s="46"/>
      <c r="D23" s="46"/>
      <c r="E23" s="35">
        <v>772500000</v>
      </c>
      <c r="F23" s="118">
        <f>E23+E24+E25+E26+E27+E28+E29+E30+E31</f>
        <v>63286644038</v>
      </c>
    </row>
    <row r="24" spans="1:6" x14ac:dyDescent="0.4">
      <c r="A24" s="107" t="s">
        <v>322</v>
      </c>
      <c r="B24" s="34" t="s">
        <v>596</v>
      </c>
      <c r="C24" s="46"/>
      <c r="D24" s="46"/>
      <c r="E24" s="35">
        <v>15705542000</v>
      </c>
      <c r="F24" s="118"/>
    </row>
    <row r="25" spans="1:6" ht="22.5" customHeight="1" x14ac:dyDescent="0.4">
      <c r="A25" s="107"/>
      <c r="B25" s="34" t="s">
        <v>558</v>
      </c>
      <c r="C25" s="39"/>
      <c r="D25" s="39"/>
      <c r="E25" s="36">
        <v>14533348339</v>
      </c>
      <c r="F25" s="118"/>
    </row>
    <row r="26" spans="1:6" ht="31.5" x14ac:dyDescent="0.4">
      <c r="A26" s="107"/>
      <c r="B26" s="34" t="s">
        <v>559</v>
      </c>
      <c r="C26" s="46"/>
      <c r="D26" s="46"/>
      <c r="E26" s="35">
        <v>5329354991</v>
      </c>
      <c r="F26" s="118"/>
    </row>
    <row r="27" spans="1:6" x14ac:dyDescent="0.4">
      <c r="A27" s="107"/>
      <c r="B27" s="34" t="s">
        <v>665</v>
      </c>
      <c r="C27" s="46"/>
      <c r="D27" s="46"/>
      <c r="E27" s="35">
        <v>9392765276</v>
      </c>
      <c r="F27" s="118"/>
    </row>
    <row r="28" spans="1:6" ht="31.5" x14ac:dyDescent="0.4">
      <c r="A28" s="107"/>
      <c r="B28" s="34" t="s">
        <v>562</v>
      </c>
      <c r="C28" s="46"/>
      <c r="D28" s="46"/>
      <c r="E28" s="35">
        <v>5394700000</v>
      </c>
      <c r="F28" s="118"/>
    </row>
    <row r="29" spans="1:6" x14ac:dyDescent="0.4">
      <c r="A29" s="107"/>
      <c r="B29" s="34" t="s">
        <v>563</v>
      </c>
      <c r="C29" s="46"/>
      <c r="D29" s="46"/>
      <c r="E29" s="35">
        <v>728000000</v>
      </c>
      <c r="F29" s="118"/>
    </row>
    <row r="30" spans="1:6" x14ac:dyDescent="0.4">
      <c r="A30" s="107"/>
      <c r="B30" s="34" t="s">
        <v>627</v>
      </c>
      <c r="C30" s="46"/>
      <c r="D30" s="46"/>
      <c r="E30" s="35">
        <v>9807433432</v>
      </c>
      <c r="F30" s="118"/>
    </row>
    <row r="31" spans="1:6" ht="21.75" customHeight="1" x14ac:dyDescent="0.4">
      <c r="A31" s="107"/>
      <c r="B31" s="34" t="s">
        <v>564</v>
      </c>
      <c r="C31" s="46" t="s">
        <v>565</v>
      </c>
      <c r="D31" s="46">
        <v>65</v>
      </c>
      <c r="E31" s="35">
        <v>1623000000</v>
      </c>
      <c r="F31" s="118"/>
    </row>
    <row r="32" spans="1:6" ht="328.5" customHeight="1" x14ac:dyDescent="0.4">
      <c r="A32" s="103" t="s">
        <v>566</v>
      </c>
      <c r="B32" s="74" t="s">
        <v>567</v>
      </c>
      <c r="C32" s="46"/>
      <c r="D32" s="46"/>
      <c r="E32" s="35">
        <v>16600000000</v>
      </c>
      <c r="F32" s="104">
        <f>E32</f>
        <v>16600000000</v>
      </c>
    </row>
    <row r="33" spans="1:6" ht="38.25" customHeight="1" x14ac:dyDescent="0.4">
      <c r="A33" s="103" t="s">
        <v>568</v>
      </c>
      <c r="B33" s="34" t="s">
        <v>569</v>
      </c>
      <c r="C33" s="46"/>
      <c r="D33" s="46"/>
      <c r="E33" s="35">
        <v>1050000000</v>
      </c>
      <c r="F33" s="110">
        <f>E33+E34+E35</f>
        <v>5717020000</v>
      </c>
    </row>
    <row r="34" spans="1:6" ht="24" customHeight="1" x14ac:dyDescent="0.4">
      <c r="A34" s="107" t="s">
        <v>570</v>
      </c>
      <c r="B34" s="34" t="s">
        <v>571</v>
      </c>
      <c r="C34" s="46"/>
      <c r="D34" s="46"/>
      <c r="E34" s="35">
        <v>467020000</v>
      </c>
      <c r="F34" s="111"/>
    </row>
    <row r="35" spans="1:6" x14ac:dyDescent="0.4">
      <c r="A35" s="107"/>
      <c r="B35" s="40" t="s">
        <v>572</v>
      </c>
      <c r="C35" s="46"/>
      <c r="D35" s="46"/>
      <c r="E35" s="35">
        <v>4200000000</v>
      </c>
      <c r="F35" s="112"/>
    </row>
    <row r="36" spans="1:6" ht="17.25" customHeight="1" x14ac:dyDescent="0.4">
      <c r="A36" s="103"/>
      <c r="B36" s="34" t="s">
        <v>577</v>
      </c>
      <c r="C36" s="46" t="s">
        <v>557</v>
      </c>
      <c r="D36" s="46">
        <v>30</v>
      </c>
      <c r="E36" s="35">
        <v>8400000000</v>
      </c>
      <c r="F36" s="104">
        <f>E36</f>
        <v>8400000000</v>
      </c>
    </row>
    <row r="37" spans="1:6" ht="50.25" customHeight="1" x14ac:dyDescent="0.4">
      <c r="A37" s="103" t="s">
        <v>578</v>
      </c>
      <c r="B37" s="34" t="s">
        <v>619</v>
      </c>
      <c r="C37" s="39"/>
      <c r="D37" s="39" t="s">
        <v>579</v>
      </c>
      <c r="E37" s="36">
        <v>54779474344</v>
      </c>
      <c r="F37" s="102">
        <f>E37</f>
        <v>54779474344</v>
      </c>
    </row>
    <row r="38" spans="1:6" x14ac:dyDescent="0.4">
      <c r="A38" s="146" t="s">
        <v>582</v>
      </c>
      <c r="B38" s="34" t="s">
        <v>585</v>
      </c>
      <c r="C38" s="46"/>
      <c r="D38" s="46"/>
      <c r="E38" s="35">
        <v>1000000000</v>
      </c>
      <c r="F38" s="110">
        <f>E38+E39+E40+E41+E42+E43+E44+E45+E46+E47+E48+E49+E50</f>
        <v>15585800000</v>
      </c>
    </row>
    <row r="39" spans="1:6" x14ac:dyDescent="0.4">
      <c r="A39" s="147"/>
      <c r="B39" s="34" t="s">
        <v>584</v>
      </c>
      <c r="C39" s="46"/>
      <c r="D39" s="46"/>
      <c r="E39" s="90">
        <v>1434600000</v>
      </c>
      <c r="F39" s="111"/>
    </row>
    <row r="40" spans="1:6" x14ac:dyDescent="0.4">
      <c r="A40" s="148"/>
      <c r="B40" s="34" t="s">
        <v>583</v>
      </c>
      <c r="C40" s="46"/>
      <c r="D40" s="46"/>
      <c r="E40" s="90">
        <v>4600000000</v>
      </c>
      <c r="F40" s="111"/>
    </row>
    <row r="41" spans="1:6" ht="15.75" customHeight="1" x14ac:dyDescent="0.4">
      <c r="A41" s="107" t="s">
        <v>652</v>
      </c>
      <c r="B41" s="34" t="s">
        <v>586</v>
      </c>
      <c r="C41" s="46"/>
      <c r="D41" s="46"/>
      <c r="E41" s="35">
        <v>900000000</v>
      </c>
      <c r="F41" s="111"/>
    </row>
    <row r="42" spans="1:6" ht="15.75" customHeight="1" x14ac:dyDescent="0.4">
      <c r="A42" s="107"/>
      <c r="B42" s="34" t="s">
        <v>587</v>
      </c>
      <c r="C42" s="46"/>
      <c r="D42" s="46"/>
      <c r="E42" s="35">
        <v>800000000</v>
      </c>
      <c r="F42" s="111"/>
    </row>
    <row r="43" spans="1:6" ht="15.75" customHeight="1" x14ac:dyDescent="0.4">
      <c r="A43" s="107"/>
      <c r="B43" s="34" t="s">
        <v>588</v>
      </c>
      <c r="C43" s="46"/>
      <c r="D43" s="46"/>
      <c r="E43" s="35">
        <v>2000000000</v>
      </c>
      <c r="F43" s="111"/>
    </row>
    <row r="44" spans="1:6" x14ac:dyDescent="0.4">
      <c r="A44" s="107"/>
      <c r="B44" s="34" t="s">
        <v>589</v>
      </c>
      <c r="C44" s="46"/>
      <c r="D44" s="46"/>
      <c r="E44" s="36">
        <v>650000000</v>
      </c>
      <c r="F44" s="111"/>
    </row>
    <row r="45" spans="1:6" x14ac:dyDescent="0.4">
      <c r="A45" s="107"/>
      <c r="B45" s="34" t="s">
        <v>590</v>
      </c>
      <c r="C45" s="46"/>
      <c r="D45" s="46"/>
      <c r="E45" s="36">
        <v>100000000</v>
      </c>
      <c r="F45" s="111"/>
    </row>
    <row r="46" spans="1:6" x14ac:dyDescent="0.4">
      <c r="A46" s="107"/>
      <c r="B46" s="34" t="s">
        <v>591</v>
      </c>
      <c r="C46" s="46"/>
      <c r="D46" s="46"/>
      <c r="E46" s="90">
        <v>700000000</v>
      </c>
      <c r="F46" s="111"/>
    </row>
    <row r="47" spans="1:6" x14ac:dyDescent="0.4">
      <c r="A47" s="107"/>
      <c r="B47" s="34" t="s">
        <v>592</v>
      </c>
      <c r="C47" s="46"/>
      <c r="D47" s="46"/>
      <c r="E47" s="90">
        <v>1000000000</v>
      </c>
      <c r="F47" s="111"/>
    </row>
    <row r="48" spans="1:6" x14ac:dyDescent="0.4">
      <c r="A48" s="107"/>
      <c r="B48" s="34" t="s">
        <v>593</v>
      </c>
      <c r="C48" s="46"/>
      <c r="D48" s="46"/>
      <c r="E48" s="90">
        <v>850000000</v>
      </c>
      <c r="F48" s="111"/>
    </row>
    <row r="49" spans="1:6" x14ac:dyDescent="0.4">
      <c r="A49" s="107"/>
      <c r="B49" s="34" t="s">
        <v>594</v>
      </c>
      <c r="C49" s="46"/>
      <c r="D49" s="46"/>
      <c r="E49" s="35">
        <v>500000000</v>
      </c>
      <c r="F49" s="111"/>
    </row>
    <row r="50" spans="1:6" ht="15.75" customHeight="1" x14ac:dyDescent="0.4">
      <c r="A50" s="103" t="s">
        <v>580</v>
      </c>
      <c r="B50" s="34" t="s">
        <v>581</v>
      </c>
      <c r="C50" s="46" t="s">
        <v>557</v>
      </c>
      <c r="D50" s="46"/>
      <c r="E50" s="35">
        <v>1051200000</v>
      </c>
      <c r="F50" s="112"/>
    </row>
    <row r="51" spans="1:6" ht="51.75" customHeight="1" thickBot="1" x14ac:dyDescent="0.45">
      <c r="A51" s="108" t="s">
        <v>595</v>
      </c>
      <c r="B51" s="109"/>
      <c r="C51" s="109"/>
      <c r="D51" s="109"/>
      <c r="E51" s="105">
        <f>SUM(E3:E50)</f>
        <v>288578530152</v>
      </c>
      <c r="F51" s="106">
        <f>SUM(F3:F50)</f>
        <v>288578530152</v>
      </c>
    </row>
    <row r="52" spans="1:6" ht="26.25" customHeight="1" x14ac:dyDescent="0.4">
      <c r="C52" s="42"/>
      <c r="D52" s="42"/>
      <c r="E52" s="43"/>
      <c r="F52" s="44"/>
    </row>
    <row r="53" spans="1:6" x14ac:dyDescent="0.4">
      <c r="A53" s="43"/>
      <c r="E53" s="43"/>
      <c r="F53" s="43"/>
    </row>
    <row r="54" spans="1:6" x14ac:dyDescent="0.4">
      <c r="E54" s="45"/>
    </row>
    <row r="56" spans="1:6" x14ac:dyDescent="0.4">
      <c r="E56" s="45"/>
    </row>
  </sheetData>
  <mergeCells count="15">
    <mergeCell ref="A41:A49"/>
    <mergeCell ref="A51:D51"/>
    <mergeCell ref="F38:F50"/>
    <mergeCell ref="A34:A35"/>
    <mergeCell ref="A1:F1"/>
    <mergeCell ref="A3:A13"/>
    <mergeCell ref="F3:F12"/>
    <mergeCell ref="A14:A15"/>
    <mergeCell ref="F14:F15"/>
    <mergeCell ref="A24:A31"/>
    <mergeCell ref="A16:A22"/>
    <mergeCell ref="F16:F22"/>
    <mergeCell ref="F23:F31"/>
    <mergeCell ref="F33:F35"/>
    <mergeCell ref="A38:A40"/>
  </mergeCells>
  <pageMargins left="0" right="0" top="0" bottom="0" header="0.31496062992125984" footer="0.31496062992125984"/>
  <pageSetup paperSize="9" scale="80" orientation="portrait" r:id="rId1"/>
  <rowBreaks count="2" manualBreakCount="2">
    <brk id="32" max="5" man="1"/>
    <brk id="52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rightToLeft="1" view="pageBreakPreview" zoomScale="60" zoomScaleNormal="100" workbookViewId="0">
      <selection activeCell="I33" sqref="I33"/>
    </sheetView>
  </sheetViews>
  <sheetFormatPr defaultRowHeight="15.75" x14ac:dyDescent="0.2"/>
  <cols>
    <col min="1" max="1" width="6.85546875" style="20" customWidth="1"/>
    <col min="2" max="2" width="30.28515625" style="20" customWidth="1"/>
    <col min="3" max="3" width="58.28515625" style="20" customWidth="1"/>
    <col min="4" max="4" width="16.5703125" style="20" customWidth="1"/>
    <col min="5" max="16384" width="9.140625" style="20"/>
  </cols>
  <sheetData>
    <row r="1" spans="1:4" ht="27" customHeight="1" x14ac:dyDescent="0.2">
      <c r="A1" s="119" t="s">
        <v>622</v>
      </c>
      <c r="B1" s="119"/>
      <c r="C1" s="119"/>
      <c r="D1" s="119"/>
    </row>
    <row r="2" spans="1:4" x14ac:dyDescent="0.2">
      <c r="A2" s="21" t="s">
        <v>2</v>
      </c>
      <c r="B2" s="92" t="s">
        <v>3</v>
      </c>
      <c r="C2" s="92" t="s">
        <v>610</v>
      </c>
      <c r="D2" s="23" t="s">
        <v>0</v>
      </c>
    </row>
    <row r="3" spans="1:4" x14ac:dyDescent="0.2">
      <c r="A3" s="21">
        <v>1</v>
      </c>
      <c r="B3" s="56" t="s">
        <v>265</v>
      </c>
      <c r="C3" s="56" t="s">
        <v>291</v>
      </c>
      <c r="D3" s="23">
        <v>1296000000</v>
      </c>
    </row>
    <row r="4" spans="1:4" x14ac:dyDescent="0.2">
      <c r="A4" s="21">
        <v>2</v>
      </c>
      <c r="B4" s="56" t="s">
        <v>265</v>
      </c>
      <c r="C4" s="56" t="s">
        <v>292</v>
      </c>
      <c r="D4" s="23">
        <v>300000000</v>
      </c>
    </row>
    <row r="5" spans="1:4" x14ac:dyDescent="0.2">
      <c r="A5" s="21">
        <v>3</v>
      </c>
      <c r="B5" s="56" t="s">
        <v>266</v>
      </c>
      <c r="C5" s="56" t="s">
        <v>293</v>
      </c>
      <c r="D5" s="69">
        <v>4245000000</v>
      </c>
    </row>
    <row r="6" spans="1:4" x14ac:dyDescent="0.2">
      <c r="A6" s="21">
        <v>4</v>
      </c>
      <c r="B6" s="56" t="s">
        <v>267</v>
      </c>
      <c r="C6" s="56" t="s">
        <v>294</v>
      </c>
      <c r="D6" s="23">
        <v>2112000000</v>
      </c>
    </row>
    <row r="7" spans="1:4" x14ac:dyDescent="0.2">
      <c r="A7" s="21">
        <v>5</v>
      </c>
      <c r="B7" s="56" t="s">
        <v>268</v>
      </c>
      <c r="C7" s="56" t="s">
        <v>295</v>
      </c>
      <c r="D7" s="23">
        <v>6072000000</v>
      </c>
    </row>
    <row r="8" spans="1:4" ht="31.5" x14ac:dyDescent="0.2">
      <c r="A8" s="21">
        <v>6</v>
      </c>
      <c r="B8" s="55" t="s">
        <v>319</v>
      </c>
      <c r="C8" s="56" t="s">
        <v>321</v>
      </c>
      <c r="D8" s="23">
        <v>7623000000</v>
      </c>
    </row>
    <row r="9" spans="1:4" x14ac:dyDescent="0.2">
      <c r="A9" s="21">
        <v>7</v>
      </c>
      <c r="B9" s="55" t="s">
        <v>270</v>
      </c>
      <c r="C9" s="56" t="s">
        <v>297</v>
      </c>
      <c r="D9" s="23">
        <v>1500000000</v>
      </c>
    </row>
    <row r="10" spans="1:4" ht="31.5" x14ac:dyDescent="0.2">
      <c r="A10" s="21">
        <v>8</v>
      </c>
      <c r="B10" s="56" t="s">
        <v>271</v>
      </c>
      <c r="C10" s="60" t="s">
        <v>621</v>
      </c>
      <c r="D10" s="23">
        <v>2970000000</v>
      </c>
    </row>
    <row r="11" spans="1:4" ht="31.5" x14ac:dyDescent="0.2">
      <c r="A11" s="21">
        <v>9</v>
      </c>
      <c r="B11" s="56" t="s">
        <v>272</v>
      </c>
      <c r="C11" s="60" t="s">
        <v>620</v>
      </c>
      <c r="D11" s="23">
        <v>3000000000</v>
      </c>
    </row>
    <row r="12" spans="1:4" x14ac:dyDescent="0.2">
      <c r="A12" s="21">
        <v>10</v>
      </c>
      <c r="B12" s="56" t="s">
        <v>273</v>
      </c>
      <c r="C12" s="56" t="s">
        <v>298</v>
      </c>
      <c r="D12" s="23">
        <v>10600000000</v>
      </c>
    </row>
    <row r="13" spans="1:4" ht="31.5" x14ac:dyDescent="0.2">
      <c r="A13" s="21">
        <v>11</v>
      </c>
      <c r="B13" s="55" t="s">
        <v>274</v>
      </c>
      <c r="C13" s="56" t="s">
        <v>299</v>
      </c>
      <c r="D13" s="23">
        <v>970200000</v>
      </c>
    </row>
    <row r="14" spans="1:4" x14ac:dyDescent="0.2">
      <c r="A14" s="21">
        <v>12</v>
      </c>
      <c r="B14" s="56" t="s">
        <v>275</v>
      </c>
      <c r="C14" s="57" t="s">
        <v>300</v>
      </c>
      <c r="D14" s="23">
        <v>3302640000</v>
      </c>
    </row>
    <row r="15" spans="1:4" x14ac:dyDescent="0.2">
      <c r="A15" s="21">
        <v>13</v>
      </c>
      <c r="B15" s="55" t="s">
        <v>280</v>
      </c>
      <c r="C15" s="56" t="s">
        <v>304</v>
      </c>
      <c r="D15" s="23">
        <v>165000000</v>
      </c>
    </row>
    <row r="16" spans="1:4" x14ac:dyDescent="0.2">
      <c r="A16" s="21">
        <v>14</v>
      </c>
      <c r="B16" s="55" t="s">
        <v>314</v>
      </c>
      <c r="C16" s="56" t="s">
        <v>317</v>
      </c>
      <c r="D16" s="23">
        <v>229120000</v>
      </c>
    </row>
    <row r="17" spans="1:4" x14ac:dyDescent="0.2">
      <c r="A17" s="21">
        <v>15</v>
      </c>
      <c r="B17" s="55" t="s">
        <v>315</v>
      </c>
      <c r="C17" s="56" t="s">
        <v>318</v>
      </c>
      <c r="D17" s="23">
        <v>895000000</v>
      </c>
    </row>
    <row r="18" spans="1:4" ht="31.5" x14ac:dyDescent="0.2">
      <c r="A18" s="21">
        <v>16</v>
      </c>
      <c r="B18" s="55" t="s">
        <v>319</v>
      </c>
      <c r="C18" s="56" t="s">
        <v>320</v>
      </c>
      <c r="D18" s="23">
        <v>3760514344</v>
      </c>
    </row>
    <row r="19" spans="1:4" x14ac:dyDescent="0.2">
      <c r="A19" s="21">
        <v>17</v>
      </c>
      <c r="B19" s="55" t="s">
        <v>496</v>
      </c>
      <c r="C19" s="56" t="s">
        <v>502</v>
      </c>
      <c r="D19" s="24">
        <v>2904000000</v>
      </c>
    </row>
    <row r="20" spans="1:4" s="27" customFormat="1" ht="31.5" x14ac:dyDescent="0.2">
      <c r="A20" s="21">
        <v>18</v>
      </c>
      <c r="B20" s="56" t="s">
        <v>269</v>
      </c>
      <c r="C20" s="56" t="s">
        <v>296</v>
      </c>
      <c r="D20" s="23">
        <v>2835000000</v>
      </c>
    </row>
    <row r="21" spans="1:4" x14ac:dyDescent="0.2">
      <c r="A21" s="141" t="s">
        <v>1</v>
      </c>
      <c r="B21" s="141"/>
      <c r="C21" s="141"/>
      <c r="D21" s="59">
        <f>SUM(D3:D20)</f>
        <v>54779474344</v>
      </c>
    </row>
  </sheetData>
  <mergeCells count="2">
    <mergeCell ref="A1:D1"/>
    <mergeCell ref="A21:C21"/>
  </mergeCells>
  <pageMargins left="0" right="0.31496062992125984" top="0.74803149606299213" bottom="0.74803149606299213" header="0.31496062992125984" footer="0.31496062992125984"/>
  <pageSetup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rightToLeft="1" tabSelected="1" zoomScaleNormal="100" workbookViewId="0">
      <selection activeCell="C18" sqref="C18"/>
    </sheetView>
  </sheetViews>
  <sheetFormatPr defaultRowHeight="15.75" x14ac:dyDescent="0.4"/>
  <cols>
    <col min="1" max="1" width="6.85546875" style="7" customWidth="1"/>
    <col min="2" max="2" width="24.85546875" style="7" customWidth="1"/>
    <col min="3" max="3" width="48.28515625" style="7" customWidth="1"/>
    <col min="4" max="4" width="16.28515625" style="88" customWidth="1"/>
    <col min="5" max="5" width="16.5703125" style="87" customWidth="1"/>
    <col min="6" max="16384" width="9.140625" style="7"/>
  </cols>
  <sheetData>
    <row r="1" spans="1:5" s="1" customFormat="1" ht="32.25" customHeight="1" x14ac:dyDescent="0.4">
      <c r="A1" s="123" t="s">
        <v>625</v>
      </c>
      <c r="B1" s="123"/>
      <c r="C1" s="123"/>
      <c r="D1" s="123"/>
      <c r="E1" s="123"/>
    </row>
    <row r="2" spans="1:5" s="1" customFormat="1" ht="27.75" customHeight="1" x14ac:dyDescent="0.4">
      <c r="A2" s="8" t="s">
        <v>2</v>
      </c>
      <c r="B2" s="9" t="s">
        <v>3</v>
      </c>
      <c r="C2" s="9" t="s">
        <v>610</v>
      </c>
      <c r="D2" s="77" t="s">
        <v>650</v>
      </c>
      <c r="E2" s="78" t="s">
        <v>651</v>
      </c>
    </row>
    <row r="3" spans="1:5" ht="20.100000000000001" customHeight="1" x14ac:dyDescent="0.4">
      <c r="A3" s="8">
        <v>1</v>
      </c>
      <c r="B3" s="67" t="s">
        <v>276</v>
      </c>
      <c r="C3" s="13" t="s">
        <v>301</v>
      </c>
      <c r="D3" s="79">
        <v>1000000000</v>
      </c>
      <c r="E3" s="77">
        <v>1000000000</v>
      </c>
    </row>
    <row r="4" spans="1:5" ht="20.100000000000001" customHeight="1" x14ac:dyDescent="0.4">
      <c r="A4" s="8">
        <v>2</v>
      </c>
      <c r="B4" s="67" t="s">
        <v>584</v>
      </c>
      <c r="C4" s="13" t="s">
        <v>303</v>
      </c>
      <c r="D4" s="79">
        <v>1434600000</v>
      </c>
      <c r="E4" s="80">
        <v>1434600000</v>
      </c>
    </row>
    <row r="5" spans="1:5" ht="20.100000000000001" customHeight="1" x14ac:dyDescent="0.4">
      <c r="A5" s="8">
        <v>3</v>
      </c>
      <c r="B5" s="143" t="s">
        <v>643</v>
      </c>
      <c r="C5" s="16" t="s">
        <v>586</v>
      </c>
      <c r="D5" s="81">
        <v>900000000</v>
      </c>
      <c r="E5" s="142">
        <f>D5+D6+D7+D8+D9+D10+D11+D12+D13</f>
        <v>7500000000</v>
      </c>
    </row>
    <row r="6" spans="1:5" ht="20.100000000000001" customHeight="1" x14ac:dyDescent="0.4">
      <c r="A6" s="8">
        <v>4</v>
      </c>
      <c r="B6" s="144"/>
      <c r="C6" s="89" t="s">
        <v>644</v>
      </c>
      <c r="D6" s="82">
        <v>800000000</v>
      </c>
      <c r="E6" s="142"/>
    </row>
    <row r="7" spans="1:5" ht="20.100000000000001" customHeight="1" x14ac:dyDescent="0.4">
      <c r="A7" s="8">
        <v>5</v>
      </c>
      <c r="B7" s="144"/>
      <c r="C7" s="89" t="s">
        <v>588</v>
      </c>
      <c r="D7" s="82">
        <v>2000000000</v>
      </c>
      <c r="E7" s="142"/>
    </row>
    <row r="8" spans="1:5" ht="20.100000000000001" customHeight="1" x14ac:dyDescent="0.4">
      <c r="A8" s="8">
        <v>6</v>
      </c>
      <c r="B8" s="144"/>
      <c r="C8" s="89" t="s">
        <v>645</v>
      </c>
      <c r="D8" s="82">
        <v>650000000</v>
      </c>
      <c r="E8" s="142"/>
    </row>
    <row r="9" spans="1:5" ht="20.100000000000001" customHeight="1" x14ac:dyDescent="0.4">
      <c r="A9" s="8">
        <v>7</v>
      </c>
      <c r="B9" s="144"/>
      <c r="C9" s="89" t="s">
        <v>646</v>
      </c>
      <c r="D9" s="82">
        <v>100000000</v>
      </c>
      <c r="E9" s="142"/>
    </row>
    <row r="10" spans="1:5" ht="20.100000000000001" customHeight="1" x14ac:dyDescent="0.4">
      <c r="A10" s="8">
        <v>8</v>
      </c>
      <c r="B10" s="144"/>
      <c r="C10" s="89" t="s">
        <v>647</v>
      </c>
      <c r="D10" s="82">
        <v>1000000000</v>
      </c>
      <c r="E10" s="142"/>
    </row>
    <row r="11" spans="1:5" ht="20.100000000000001" customHeight="1" x14ac:dyDescent="0.4">
      <c r="A11" s="8">
        <v>9</v>
      </c>
      <c r="B11" s="144"/>
      <c r="C11" s="89" t="s">
        <v>648</v>
      </c>
      <c r="D11" s="82">
        <v>850000000</v>
      </c>
      <c r="E11" s="142"/>
    </row>
    <row r="12" spans="1:5" ht="20.100000000000001" customHeight="1" x14ac:dyDescent="0.4">
      <c r="A12" s="8">
        <v>10</v>
      </c>
      <c r="B12" s="144"/>
      <c r="C12" s="16" t="s">
        <v>649</v>
      </c>
      <c r="D12" s="82">
        <v>700000000</v>
      </c>
      <c r="E12" s="142"/>
    </row>
    <row r="13" spans="1:5" ht="20.100000000000001" customHeight="1" x14ac:dyDescent="0.4">
      <c r="A13" s="8">
        <v>11</v>
      </c>
      <c r="B13" s="145"/>
      <c r="C13" s="16" t="s">
        <v>594</v>
      </c>
      <c r="D13" s="82">
        <v>500000000</v>
      </c>
      <c r="E13" s="142"/>
    </row>
    <row r="14" spans="1:5" ht="20.100000000000001" customHeight="1" x14ac:dyDescent="0.4">
      <c r="A14" s="8">
        <v>12</v>
      </c>
      <c r="B14" s="68" t="s">
        <v>193</v>
      </c>
      <c r="C14" s="68" t="s">
        <v>194</v>
      </c>
      <c r="D14" s="83">
        <v>1700000000</v>
      </c>
      <c r="E14" s="83">
        <v>1700000000</v>
      </c>
    </row>
    <row r="15" spans="1:5" ht="20.100000000000001" customHeight="1" x14ac:dyDescent="0.4">
      <c r="A15" s="8">
        <v>13</v>
      </c>
      <c r="B15" s="68" t="s">
        <v>192</v>
      </c>
      <c r="C15" s="68" t="s">
        <v>244</v>
      </c>
      <c r="D15" s="83">
        <v>1500000000</v>
      </c>
      <c r="E15" s="83">
        <v>1500000000</v>
      </c>
    </row>
    <row r="16" spans="1:5" ht="20.100000000000001" customHeight="1" x14ac:dyDescent="0.4">
      <c r="A16" s="8">
        <v>14</v>
      </c>
      <c r="B16" s="26" t="s">
        <v>243</v>
      </c>
      <c r="C16" s="68" t="s">
        <v>245</v>
      </c>
      <c r="D16" s="83">
        <v>500000000</v>
      </c>
      <c r="E16" s="83">
        <v>500000000</v>
      </c>
    </row>
    <row r="17" spans="1:5" ht="20.100000000000001" customHeight="1" x14ac:dyDescent="0.4">
      <c r="A17" s="8">
        <v>15</v>
      </c>
      <c r="B17" s="5" t="s">
        <v>624</v>
      </c>
      <c r="C17" s="61" t="s">
        <v>623</v>
      </c>
      <c r="D17" s="78">
        <v>900000000</v>
      </c>
      <c r="E17" s="78">
        <v>900000000</v>
      </c>
    </row>
    <row r="18" spans="1:5" ht="36" customHeight="1" x14ac:dyDescent="0.4">
      <c r="A18" s="8">
        <v>16</v>
      </c>
      <c r="B18" s="55" t="s">
        <v>632</v>
      </c>
      <c r="C18" s="73" t="s">
        <v>630</v>
      </c>
      <c r="D18" s="84">
        <v>525600000</v>
      </c>
      <c r="E18" s="84">
        <v>525600000</v>
      </c>
    </row>
    <row r="19" spans="1:5" ht="36" customHeight="1" x14ac:dyDescent="0.4">
      <c r="A19" s="8">
        <v>17</v>
      </c>
      <c r="B19" s="55" t="s">
        <v>632</v>
      </c>
      <c r="C19" s="73" t="s">
        <v>631</v>
      </c>
      <c r="D19" s="84">
        <v>525600000</v>
      </c>
      <c r="E19" s="84">
        <v>525600000</v>
      </c>
    </row>
    <row r="20" spans="1:5" ht="27" customHeight="1" x14ac:dyDescent="0.4">
      <c r="A20" s="138" t="s">
        <v>1</v>
      </c>
      <c r="B20" s="138"/>
      <c r="C20" s="138"/>
      <c r="D20" s="85">
        <f>SUM(D3:D19)</f>
        <v>15585800000</v>
      </c>
      <c r="E20" s="86">
        <f>SUM(E3:E19)</f>
        <v>15585800000</v>
      </c>
    </row>
  </sheetData>
  <mergeCells count="4">
    <mergeCell ref="A1:E1"/>
    <mergeCell ref="A20:C20"/>
    <mergeCell ref="E5:E13"/>
    <mergeCell ref="B5:B13"/>
  </mergeCells>
  <pageMargins left="0" right="0.31496062992125984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rightToLeft="1" view="pageBreakPreview" topLeftCell="A79" zoomScale="60" zoomScaleNormal="100" workbookViewId="0">
      <selection activeCell="C112" sqref="C112"/>
    </sheetView>
  </sheetViews>
  <sheetFormatPr defaultRowHeight="15.75" x14ac:dyDescent="0.2"/>
  <cols>
    <col min="1" max="1" width="6.85546875" style="20" customWidth="1"/>
    <col min="2" max="2" width="26" style="20" customWidth="1"/>
    <col min="3" max="3" width="30.5703125" style="20" customWidth="1"/>
    <col min="4" max="4" width="12.42578125" style="20" customWidth="1"/>
    <col min="5" max="5" width="18.140625" style="20" customWidth="1"/>
    <col min="6" max="16384" width="9.140625" style="20"/>
  </cols>
  <sheetData>
    <row r="1" spans="1:5" ht="32.25" customHeight="1" x14ac:dyDescent="0.2">
      <c r="A1" s="119" t="s">
        <v>504</v>
      </c>
      <c r="B1" s="119"/>
      <c r="C1" s="119"/>
      <c r="D1" s="119"/>
      <c r="E1" s="119"/>
    </row>
    <row r="2" spans="1:5" ht="27.75" customHeight="1" x14ac:dyDescent="0.2">
      <c r="A2" s="21" t="s">
        <v>2</v>
      </c>
      <c r="B2" s="22" t="s">
        <v>3</v>
      </c>
      <c r="C2" s="22" t="s">
        <v>4</v>
      </c>
      <c r="D2" s="22" t="s">
        <v>5</v>
      </c>
      <c r="E2" s="23" t="s">
        <v>0</v>
      </c>
    </row>
    <row r="3" spans="1:5" x14ac:dyDescent="0.2">
      <c r="A3" s="21">
        <v>2</v>
      </c>
      <c r="B3" s="22" t="s">
        <v>280</v>
      </c>
      <c r="C3" s="22" t="s">
        <v>227</v>
      </c>
      <c r="D3" s="22" t="s">
        <v>79</v>
      </c>
      <c r="E3" s="24">
        <v>600000000</v>
      </c>
    </row>
    <row r="4" spans="1:5" x14ac:dyDescent="0.2">
      <c r="A4" s="21">
        <v>3</v>
      </c>
      <c r="B4" s="22" t="s">
        <v>142</v>
      </c>
      <c r="C4" s="22" t="s">
        <v>224</v>
      </c>
      <c r="D4" s="22" t="s">
        <v>80</v>
      </c>
      <c r="E4" s="24">
        <v>600000000</v>
      </c>
    </row>
    <row r="5" spans="1:5" x14ac:dyDescent="0.2">
      <c r="A5" s="21">
        <v>4</v>
      </c>
      <c r="B5" s="22" t="s">
        <v>81</v>
      </c>
      <c r="C5" s="22" t="s">
        <v>82</v>
      </c>
      <c r="D5" s="22" t="s">
        <v>80</v>
      </c>
      <c r="E5" s="24">
        <v>400000000</v>
      </c>
    </row>
    <row r="6" spans="1:5" x14ac:dyDescent="0.2">
      <c r="A6" s="21">
        <v>5</v>
      </c>
      <c r="B6" s="65" t="s">
        <v>22</v>
      </c>
      <c r="C6" s="65" t="s">
        <v>23</v>
      </c>
      <c r="D6" s="65" t="s">
        <v>24</v>
      </c>
      <c r="E6" s="25">
        <v>300000000</v>
      </c>
    </row>
    <row r="7" spans="1:5" x14ac:dyDescent="0.2">
      <c r="A7" s="21">
        <v>6</v>
      </c>
      <c r="B7" s="65" t="s">
        <v>63</v>
      </c>
      <c r="C7" s="65" t="s">
        <v>511</v>
      </c>
      <c r="D7" s="65" t="s">
        <v>24</v>
      </c>
      <c r="E7" s="25">
        <v>600000000</v>
      </c>
    </row>
    <row r="8" spans="1:5" x14ac:dyDescent="0.2">
      <c r="A8" s="21">
        <v>7</v>
      </c>
      <c r="B8" s="65" t="s">
        <v>6</v>
      </c>
      <c r="C8" s="65" t="s">
        <v>7</v>
      </c>
      <c r="D8" s="65" t="s">
        <v>8</v>
      </c>
      <c r="E8" s="25">
        <v>450000000</v>
      </c>
    </row>
    <row r="9" spans="1:5" x14ac:dyDescent="0.2">
      <c r="A9" s="21">
        <v>8</v>
      </c>
      <c r="B9" s="22" t="s">
        <v>83</v>
      </c>
      <c r="C9" s="22" t="s">
        <v>84</v>
      </c>
      <c r="D9" s="22" t="s">
        <v>8</v>
      </c>
      <c r="E9" s="25">
        <v>700000000</v>
      </c>
    </row>
    <row r="10" spans="1:5" x14ac:dyDescent="0.2">
      <c r="A10" s="21">
        <v>9</v>
      </c>
      <c r="B10" s="65" t="s">
        <v>47</v>
      </c>
      <c r="C10" s="65" t="s">
        <v>48</v>
      </c>
      <c r="D10" s="65" t="s">
        <v>35</v>
      </c>
      <c r="E10" s="25">
        <v>600000000</v>
      </c>
    </row>
    <row r="11" spans="1:5" x14ac:dyDescent="0.2">
      <c r="A11" s="21">
        <v>10</v>
      </c>
      <c r="B11" s="65" t="s">
        <v>85</v>
      </c>
      <c r="C11" s="65" t="s">
        <v>86</v>
      </c>
      <c r="D11" s="65" t="s">
        <v>89</v>
      </c>
      <c r="E11" s="25">
        <v>800000000</v>
      </c>
    </row>
    <row r="12" spans="1:5" x14ac:dyDescent="0.2">
      <c r="A12" s="21">
        <v>11</v>
      </c>
      <c r="B12" s="65" t="s">
        <v>87</v>
      </c>
      <c r="C12" s="65" t="s">
        <v>88</v>
      </c>
      <c r="D12" s="65" t="s">
        <v>89</v>
      </c>
      <c r="E12" s="25">
        <v>300000000</v>
      </c>
    </row>
    <row r="13" spans="1:5" x14ac:dyDescent="0.2">
      <c r="A13" s="21">
        <v>12</v>
      </c>
      <c r="B13" s="65" t="s">
        <v>90</v>
      </c>
      <c r="C13" s="65" t="s">
        <v>91</v>
      </c>
      <c r="D13" s="65" t="s">
        <v>89</v>
      </c>
      <c r="E13" s="25">
        <v>400000000</v>
      </c>
    </row>
    <row r="14" spans="1:5" x14ac:dyDescent="0.2">
      <c r="A14" s="21">
        <v>13</v>
      </c>
      <c r="B14" s="65" t="s">
        <v>92</v>
      </c>
      <c r="C14" s="65" t="s">
        <v>93</v>
      </c>
      <c r="D14" s="65" t="s">
        <v>89</v>
      </c>
      <c r="E14" s="25">
        <v>500000000</v>
      </c>
    </row>
    <row r="15" spans="1:5" x14ac:dyDescent="0.2">
      <c r="A15" s="21">
        <v>14</v>
      </c>
      <c r="B15" s="65" t="s">
        <v>94</v>
      </c>
      <c r="C15" s="65" t="s">
        <v>95</v>
      </c>
      <c r="D15" s="65" t="s">
        <v>96</v>
      </c>
      <c r="E15" s="25">
        <v>500000000</v>
      </c>
    </row>
    <row r="16" spans="1:5" x14ac:dyDescent="0.2">
      <c r="A16" s="21">
        <v>15</v>
      </c>
      <c r="B16" s="65" t="s">
        <v>62</v>
      </c>
      <c r="C16" s="62" t="s">
        <v>97</v>
      </c>
      <c r="D16" s="65" t="s">
        <v>115</v>
      </c>
      <c r="E16" s="25">
        <v>700000000</v>
      </c>
    </row>
    <row r="17" spans="1:5" x14ac:dyDescent="0.2">
      <c r="A17" s="21">
        <v>16</v>
      </c>
      <c r="B17" s="65" t="s">
        <v>98</v>
      </c>
      <c r="C17" s="65" t="s">
        <v>99</v>
      </c>
      <c r="D17" s="65" t="s">
        <v>115</v>
      </c>
      <c r="E17" s="25">
        <v>700000000</v>
      </c>
    </row>
    <row r="18" spans="1:5" x14ac:dyDescent="0.2">
      <c r="A18" s="21">
        <v>17</v>
      </c>
      <c r="B18" s="65" t="s">
        <v>55</v>
      </c>
      <c r="C18" s="65" t="s">
        <v>56</v>
      </c>
      <c r="D18" s="65" t="s">
        <v>52</v>
      </c>
      <c r="E18" s="25">
        <v>1400000000</v>
      </c>
    </row>
    <row r="19" spans="1:5" x14ac:dyDescent="0.2">
      <c r="A19" s="21">
        <v>18</v>
      </c>
      <c r="B19" s="65" t="s">
        <v>69</v>
      </c>
      <c r="C19" s="65" t="s">
        <v>517</v>
      </c>
      <c r="D19" s="65" t="s">
        <v>79</v>
      </c>
      <c r="E19" s="25">
        <v>1000000000</v>
      </c>
    </row>
    <row r="20" spans="1:5" x14ac:dyDescent="0.2">
      <c r="A20" s="21">
        <v>19</v>
      </c>
      <c r="B20" s="65" t="s">
        <v>42</v>
      </c>
      <c r="C20" s="65" t="s">
        <v>518</v>
      </c>
      <c r="D20" s="65" t="s">
        <v>41</v>
      </c>
      <c r="E20" s="25">
        <v>350000000</v>
      </c>
    </row>
    <row r="21" spans="1:5" x14ac:dyDescent="0.2">
      <c r="A21" s="21">
        <v>20</v>
      </c>
      <c r="B21" s="65" t="s">
        <v>26</v>
      </c>
      <c r="C21" s="65" t="s">
        <v>101</v>
      </c>
      <c r="D21" s="65" t="s">
        <v>24</v>
      </c>
      <c r="E21" s="25">
        <v>600000000</v>
      </c>
    </row>
    <row r="22" spans="1:5" x14ac:dyDescent="0.2">
      <c r="A22" s="21">
        <v>21</v>
      </c>
      <c r="B22" s="65" t="s">
        <v>102</v>
      </c>
      <c r="C22" s="65" t="s">
        <v>231</v>
      </c>
      <c r="D22" s="65" t="s">
        <v>24</v>
      </c>
      <c r="E22" s="25">
        <v>450000000</v>
      </c>
    </row>
    <row r="23" spans="1:5" x14ac:dyDescent="0.2">
      <c r="A23" s="21">
        <v>22</v>
      </c>
      <c r="B23" s="65" t="s">
        <v>103</v>
      </c>
      <c r="C23" s="65" t="s">
        <v>104</v>
      </c>
      <c r="D23" s="65" t="s">
        <v>8</v>
      </c>
      <c r="E23" s="25">
        <v>300000000</v>
      </c>
    </row>
    <row r="24" spans="1:5" x14ac:dyDescent="0.2">
      <c r="A24" s="21">
        <v>23</v>
      </c>
      <c r="B24" s="65" t="s">
        <v>13</v>
      </c>
      <c r="C24" s="65" t="s">
        <v>14</v>
      </c>
      <c r="D24" s="65" t="s">
        <v>8</v>
      </c>
      <c r="E24" s="25">
        <v>600000000</v>
      </c>
    </row>
    <row r="25" spans="1:5" x14ac:dyDescent="0.2">
      <c r="A25" s="21">
        <v>24</v>
      </c>
      <c r="B25" s="65" t="s">
        <v>36</v>
      </c>
      <c r="C25" s="65" t="s">
        <v>37</v>
      </c>
      <c r="D25" s="65" t="s">
        <v>35</v>
      </c>
      <c r="E25" s="25">
        <v>400000000</v>
      </c>
    </row>
    <row r="26" spans="1:5" x14ac:dyDescent="0.2">
      <c r="A26" s="21">
        <v>25</v>
      </c>
      <c r="B26" s="65" t="s">
        <v>105</v>
      </c>
      <c r="C26" s="65" t="s">
        <v>106</v>
      </c>
      <c r="D26" s="65" t="s">
        <v>89</v>
      </c>
      <c r="E26" s="25">
        <v>600000000</v>
      </c>
    </row>
    <row r="27" spans="1:5" x14ac:dyDescent="0.2">
      <c r="A27" s="21">
        <v>26</v>
      </c>
      <c r="B27" s="65" t="s">
        <v>107</v>
      </c>
      <c r="C27" s="65" t="s">
        <v>108</v>
      </c>
      <c r="D27" s="65" t="s">
        <v>89</v>
      </c>
      <c r="E27" s="25">
        <v>300000000</v>
      </c>
    </row>
    <row r="28" spans="1:5" x14ac:dyDescent="0.2">
      <c r="A28" s="21">
        <v>27</v>
      </c>
      <c r="B28" s="65" t="s">
        <v>109</v>
      </c>
      <c r="C28" s="65" t="s">
        <v>110</v>
      </c>
      <c r="D28" s="65" t="s">
        <v>89</v>
      </c>
      <c r="E28" s="25">
        <v>500000000</v>
      </c>
    </row>
    <row r="29" spans="1:5" x14ac:dyDescent="0.2">
      <c r="A29" s="21">
        <v>28</v>
      </c>
      <c r="B29" s="65" t="s">
        <v>111</v>
      </c>
      <c r="C29" s="65" t="s">
        <v>112</v>
      </c>
      <c r="D29" s="65" t="s">
        <v>89</v>
      </c>
      <c r="E29" s="25">
        <v>200000000</v>
      </c>
    </row>
    <row r="30" spans="1:5" x14ac:dyDescent="0.2">
      <c r="A30" s="21">
        <v>29</v>
      </c>
      <c r="B30" s="65" t="s">
        <v>141</v>
      </c>
      <c r="C30" s="65" t="s">
        <v>123</v>
      </c>
      <c r="D30" s="65" t="s">
        <v>96</v>
      </c>
      <c r="E30" s="25">
        <v>500000000</v>
      </c>
    </row>
    <row r="31" spans="1:5" x14ac:dyDescent="0.2">
      <c r="A31" s="21">
        <v>30</v>
      </c>
      <c r="B31" s="65" t="s">
        <v>78</v>
      </c>
      <c r="C31" s="65" t="s">
        <v>232</v>
      </c>
      <c r="D31" s="65" t="s">
        <v>115</v>
      </c>
      <c r="E31" s="25">
        <v>800000000</v>
      </c>
    </row>
    <row r="32" spans="1:5" x14ac:dyDescent="0.2">
      <c r="A32" s="21">
        <v>31</v>
      </c>
      <c r="B32" s="65" t="s">
        <v>113</v>
      </c>
      <c r="C32" s="65" t="s">
        <v>114</v>
      </c>
      <c r="D32" s="65" t="s">
        <v>115</v>
      </c>
      <c r="E32" s="25">
        <v>1000000000</v>
      </c>
    </row>
    <row r="33" spans="1:5" x14ac:dyDescent="0.2">
      <c r="A33" s="21">
        <v>32</v>
      </c>
      <c r="B33" s="65" t="s">
        <v>116</v>
      </c>
      <c r="C33" s="65" t="s">
        <v>117</v>
      </c>
      <c r="D33" s="24" t="s">
        <v>52</v>
      </c>
      <c r="E33" s="25">
        <v>1400000000</v>
      </c>
    </row>
    <row r="34" spans="1:5" x14ac:dyDescent="0.2">
      <c r="A34" s="21">
        <v>33</v>
      </c>
      <c r="B34" s="56" t="s">
        <v>119</v>
      </c>
      <c r="C34" s="65" t="s">
        <v>118</v>
      </c>
      <c r="D34" s="65" t="s">
        <v>79</v>
      </c>
      <c r="E34" s="25">
        <v>3000000000</v>
      </c>
    </row>
    <row r="35" spans="1:5" x14ac:dyDescent="0.2">
      <c r="A35" s="21">
        <v>34</v>
      </c>
      <c r="B35" s="65" t="s">
        <v>120</v>
      </c>
      <c r="C35" s="65" t="s">
        <v>121</v>
      </c>
      <c r="D35" s="65" t="s">
        <v>79</v>
      </c>
      <c r="E35" s="25">
        <v>600000000</v>
      </c>
    </row>
    <row r="36" spans="1:5" ht="31.5" x14ac:dyDescent="0.2">
      <c r="A36" s="21">
        <v>35</v>
      </c>
      <c r="B36" s="62" t="s">
        <v>143</v>
      </c>
      <c r="C36" s="65" t="s">
        <v>122</v>
      </c>
      <c r="D36" s="65" t="s">
        <v>41</v>
      </c>
      <c r="E36" s="25">
        <v>1000000000</v>
      </c>
    </row>
    <row r="37" spans="1:5" x14ac:dyDescent="0.2">
      <c r="A37" s="21">
        <v>36</v>
      </c>
      <c r="B37" s="65" t="s">
        <v>49</v>
      </c>
      <c r="C37" s="65" t="s">
        <v>50</v>
      </c>
      <c r="D37" s="65" t="s">
        <v>41</v>
      </c>
      <c r="E37" s="25">
        <v>400000000</v>
      </c>
    </row>
    <row r="38" spans="1:5" x14ac:dyDescent="0.2">
      <c r="A38" s="21">
        <v>37</v>
      </c>
      <c r="B38" s="65" t="s">
        <v>27</v>
      </c>
      <c r="C38" s="65" t="s">
        <v>124</v>
      </c>
      <c r="D38" s="65" t="s">
        <v>24</v>
      </c>
      <c r="E38" s="25">
        <v>600000000</v>
      </c>
    </row>
    <row r="39" spans="1:5" x14ac:dyDescent="0.2">
      <c r="A39" s="21">
        <v>38</v>
      </c>
      <c r="B39" s="65" t="s">
        <v>125</v>
      </c>
      <c r="C39" s="65" t="s">
        <v>233</v>
      </c>
      <c r="D39" s="65" t="s">
        <v>24</v>
      </c>
      <c r="E39" s="25">
        <v>300000000</v>
      </c>
    </row>
    <row r="40" spans="1:5" x14ac:dyDescent="0.2">
      <c r="A40" s="21">
        <v>39</v>
      </c>
      <c r="B40" s="65" t="s">
        <v>126</v>
      </c>
      <c r="C40" s="65" t="s">
        <v>127</v>
      </c>
      <c r="D40" s="65" t="s">
        <v>8</v>
      </c>
      <c r="E40" s="25">
        <v>700000000</v>
      </c>
    </row>
    <row r="41" spans="1:5" x14ac:dyDescent="0.2">
      <c r="A41" s="21">
        <v>40</v>
      </c>
      <c r="B41" s="65" t="s">
        <v>128</v>
      </c>
      <c r="C41" s="65" t="s">
        <v>524</v>
      </c>
      <c r="D41" s="65" t="s">
        <v>8</v>
      </c>
      <c r="E41" s="25">
        <v>600000000</v>
      </c>
    </row>
    <row r="42" spans="1:5" x14ac:dyDescent="0.2">
      <c r="A42" s="21">
        <v>41</v>
      </c>
      <c r="B42" s="65" t="s">
        <v>129</v>
      </c>
      <c r="C42" s="65" t="s">
        <v>130</v>
      </c>
      <c r="D42" s="65" t="s">
        <v>35</v>
      </c>
      <c r="E42" s="25">
        <v>500000000</v>
      </c>
    </row>
    <row r="43" spans="1:5" x14ac:dyDescent="0.2">
      <c r="A43" s="21">
        <v>42</v>
      </c>
      <c r="B43" s="65" t="s">
        <v>131</v>
      </c>
      <c r="C43" s="65" t="s">
        <v>132</v>
      </c>
      <c r="D43" s="65" t="s">
        <v>35</v>
      </c>
      <c r="E43" s="25">
        <v>300000000</v>
      </c>
    </row>
    <row r="44" spans="1:5" x14ac:dyDescent="0.2">
      <c r="A44" s="21">
        <v>43</v>
      </c>
      <c r="B44" s="65" t="s">
        <v>133</v>
      </c>
      <c r="C44" s="65" t="s">
        <v>134</v>
      </c>
      <c r="D44" s="65" t="s">
        <v>89</v>
      </c>
      <c r="E44" s="25">
        <v>600000000</v>
      </c>
    </row>
    <row r="45" spans="1:5" x14ac:dyDescent="0.2">
      <c r="A45" s="21">
        <v>44</v>
      </c>
      <c r="B45" s="65" t="s">
        <v>65</v>
      </c>
      <c r="C45" s="65" t="s">
        <v>66</v>
      </c>
      <c r="D45" s="65" t="s">
        <v>150</v>
      </c>
      <c r="E45" s="25">
        <v>500000000</v>
      </c>
    </row>
    <row r="46" spans="1:5" x14ac:dyDescent="0.2">
      <c r="A46" s="21">
        <v>45</v>
      </c>
      <c r="B46" s="65" t="s">
        <v>135</v>
      </c>
      <c r="C46" s="65" t="s">
        <v>136</v>
      </c>
      <c r="D46" s="65" t="s">
        <v>89</v>
      </c>
      <c r="E46" s="25">
        <v>500000000</v>
      </c>
    </row>
    <row r="47" spans="1:5" x14ac:dyDescent="0.2">
      <c r="A47" s="21">
        <v>46</v>
      </c>
      <c r="B47" s="65" t="s">
        <v>137</v>
      </c>
      <c r="C47" s="65" t="s">
        <v>138</v>
      </c>
      <c r="D47" s="65" t="s">
        <v>89</v>
      </c>
      <c r="E47" s="25">
        <v>400000000</v>
      </c>
    </row>
    <row r="48" spans="1:5" x14ac:dyDescent="0.2">
      <c r="A48" s="21">
        <v>47</v>
      </c>
      <c r="B48" s="65" t="s">
        <v>71</v>
      </c>
      <c r="C48" s="65" t="s">
        <v>514</v>
      </c>
      <c r="D48" s="65" t="s">
        <v>96</v>
      </c>
      <c r="E48" s="25">
        <v>600000000</v>
      </c>
    </row>
    <row r="49" spans="1:5" x14ac:dyDescent="0.2">
      <c r="A49" s="21">
        <v>48</v>
      </c>
      <c r="B49" s="65" t="s">
        <v>55</v>
      </c>
      <c r="C49" s="65" t="s">
        <v>61</v>
      </c>
      <c r="D49" s="65" t="s">
        <v>115</v>
      </c>
      <c r="E49" s="25">
        <v>700000000</v>
      </c>
    </row>
    <row r="50" spans="1:5" x14ac:dyDescent="0.2">
      <c r="A50" s="21">
        <v>49</v>
      </c>
      <c r="B50" s="65" t="s">
        <v>55</v>
      </c>
      <c r="C50" s="65" t="s">
        <v>60</v>
      </c>
      <c r="D50" s="65" t="s">
        <v>115</v>
      </c>
      <c r="E50" s="25">
        <v>700000000</v>
      </c>
    </row>
    <row r="51" spans="1:5" x14ac:dyDescent="0.2">
      <c r="A51" s="21">
        <v>50</v>
      </c>
      <c r="B51" s="65" t="s">
        <v>139</v>
      </c>
      <c r="C51" s="65" t="s">
        <v>140</v>
      </c>
      <c r="D51" s="65" t="s">
        <v>52</v>
      </c>
      <c r="E51" s="25">
        <v>1400000000</v>
      </c>
    </row>
    <row r="52" spans="1:5" x14ac:dyDescent="0.2">
      <c r="A52" s="21">
        <v>51</v>
      </c>
      <c r="B52" s="22" t="s">
        <v>190</v>
      </c>
      <c r="C52" s="22" t="s">
        <v>195</v>
      </c>
      <c r="D52" s="22" t="s">
        <v>79</v>
      </c>
      <c r="E52" s="24">
        <v>1000000000</v>
      </c>
    </row>
    <row r="53" spans="1:5" x14ac:dyDescent="0.2">
      <c r="A53" s="21">
        <v>52</v>
      </c>
      <c r="B53" s="65" t="s">
        <v>67</v>
      </c>
      <c r="C53" s="65" t="s">
        <v>68</v>
      </c>
      <c r="D53" s="65" t="s">
        <v>79</v>
      </c>
      <c r="E53" s="25">
        <v>700000000</v>
      </c>
    </row>
    <row r="54" spans="1:5" x14ac:dyDescent="0.2">
      <c r="A54" s="21">
        <v>53</v>
      </c>
      <c r="B54" s="65" t="s">
        <v>40</v>
      </c>
      <c r="C54" s="65" t="s">
        <v>519</v>
      </c>
      <c r="D54" s="65" t="s">
        <v>41</v>
      </c>
      <c r="E54" s="25">
        <v>450000000</v>
      </c>
    </row>
    <row r="55" spans="1:5" x14ac:dyDescent="0.2">
      <c r="A55" s="21">
        <v>54</v>
      </c>
      <c r="B55" s="65" t="s">
        <v>31</v>
      </c>
      <c r="C55" s="65" t="s">
        <v>188</v>
      </c>
      <c r="D55" s="65" t="s">
        <v>24</v>
      </c>
      <c r="E55" s="25">
        <v>450000000</v>
      </c>
    </row>
    <row r="56" spans="1:5" x14ac:dyDescent="0.2">
      <c r="A56" s="21">
        <v>55</v>
      </c>
      <c r="B56" s="65" t="s">
        <v>18</v>
      </c>
      <c r="C56" s="65" t="s">
        <v>19</v>
      </c>
      <c r="D56" s="65" t="s">
        <v>21</v>
      </c>
      <c r="E56" s="25">
        <v>600000000</v>
      </c>
    </row>
    <row r="57" spans="1:5" x14ac:dyDescent="0.2">
      <c r="A57" s="21">
        <v>56</v>
      </c>
      <c r="B57" s="65" t="s">
        <v>144</v>
      </c>
      <c r="C57" s="65" t="s">
        <v>145</v>
      </c>
      <c r="D57" s="65" t="s">
        <v>8</v>
      </c>
      <c r="E57" s="25">
        <v>600000000</v>
      </c>
    </row>
    <row r="58" spans="1:5" x14ac:dyDescent="0.2">
      <c r="A58" s="21">
        <v>57</v>
      </c>
      <c r="B58" s="65" t="s">
        <v>146</v>
      </c>
      <c r="C58" s="65" t="s">
        <v>147</v>
      </c>
      <c r="D58" s="65" t="s">
        <v>8</v>
      </c>
      <c r="E58" s="25">
        <v>350000000</v>
      </c>
    </row>
    <row r="59" spans="1:5" x14ac:dyDescent="0.2">
      <c r="A59" s="21">
        <v>58</v>
      </c>
      <c r="B59" s="65" t="s">
        <v>148</v>
      </c>
      <c r="C59" s="65" t="s">
        <v>149</v>
      </c>
      <c r="D59" s="65" t="s">
        <v>150</v>
      </c>
      <c r="E59" s="25">
        <v>800000000</v>
      </c>
    </row>
    <row r="60" spans="1:5" x14ac:dyDescent="0.2">
      <c r="A60" s="21">
        <v>59</v>
      </c>
      <c r="B60" s="65" t="s">
        <v>151</v>
      </c>
      <c r="C60" s="65" t="s">
        <v>152</v>
      </c>
      <c r="D60" s="65" t="s">
        <v>150</v>
      </c>
      <c r="E60" s="25">
        <v>600000000</v>
      </c>
    </row>
    <row r="61" spans="1:5" x14ac:dyDescent="0.2">
      <c r="A61" s="21">
        <v>60</v>
      </c>
      <c r="B61" s="65" t="s">
        <v>153</v>
      </c>
      <c r="C61" s="65" t="s">
        <v>154</v>
      </c>
      <c r="D61" s="65" t="s">
        <v>150</v>
      </c>
      <c r="E61" s="25">
        <v>500000000</v>
      </c>
    </row>
    <row r="62" spans="1:5" x14ac:dyDescent="0.2">
      <c r="A62" s="21">
        <v>61</v>
      </c>
      <c r="B62" s="65" t="s">
        <v>155</v>
      </c>
      <c r="C62" s="65" t="s">
        <v>154</v>
      </c>
      <c r="D62" s="65" t="s">
        <v>150</v>
      </c>
      <c r="E62" s="25">
        <v>300000000</v>
      </c>
    </row>
    <row r="63" spans="1:5" x14ac:dyDescent="0.2">
      <c r="A63" s="21">
        <v>62</v>
      </c>
      <c r="B63" s="65" t="s">
        <v>38</v>
      </c>
      <c r="C63" s="65" t="s">
        <v>39</v>
      </c>
      <c r="D63" s="65" t="s">
        <v>96</v>
      </c>
      <c r="E63" s="25">
        <v>700000000</v>
      </c>
    </row>
    <row r="64" spans="1:5" x14ac:dyDescent="0.2">
      <c r="A64" s="21">
        <v>63</v>
      </c>
      <c r="B64" s="65" t="s">
        <v>156</v>
      </c>
      <c r="C64" s="65" t="s">
        <v>157</v>
      </c>
      <c r="D64" s="65" t="s">
        <v>115</v>
      </c>
      <c r="E64" s="25">
        <v>700000000</v>
      </c>
    </row>
    <row r="65" spans="1:5" x14ac:dyDescent="0.2">
      <c r="A65" s="21">
        <v>64</v>
      </c>
      <c r="B65" s="65" t="s">
        <v>156</v>
      </c>
      <c r="C65" s="65" t="s">
        <v>158</v>
      </c>
      <c r="D65" s="65" t="s">
        <v>115</v>
      </c>
      <c r="E65" s="25">
        <v>700000000</v>
      </c>
    </row>
    <row r="66" spans="1:5" x14ac:dyDescent="0.2">
      <c r="A66" s="21">
        <v>65</v>
      </c>
      <c r="B66" s="65" t="s">
        <v>51</v>
      </c>
      <c r="C66" s="65" t="s">
        <v>53</v>
      </c>
      <c r="D66" s="65" t="s">
        <v>52</v>
      </c>
      <c r="E66" s="25">
        <v>1400000000</v>
      </c>
    </row>
    <row r="67" spans="1:5" x14ac:dyDescent="0.2">
      <c r="A67" s="21">
        <v>66</v>
      </c>
      <c r="B67" s="65" t="s">
        <v>159</v>
      </c>
      <c r="C67" s="65" t="s">
        <v>160</v>
      </c>
      <c r="D67" s="65" t="s">
        <v>79</v>
      </c>
      <c r="E67" s="25">
        <v>700000000</v>
      </c>
    </row>
    <row r="68" spans="1:5" x14ac:dyDescent="0.2">
      <c r="A68" s="21">
        <v>67</v>
      </c>
      <c r="B68" s="65" t="s">
        <v>72</v>
      </c>
      <c r="C68" s="65" t="s">
        <v>73</v>
      </c>
      <c r="D68" s="65" t="s">
        <v>79</v>
      </c>
      <c r="E68" s="25">
        <v>500000000</v>
      </c>
    </row>
    <row r="69" spans="1:5" x14ac:dyDescent="0.2">
      <c r="A69" s="21">
        <v>68</v>
      </c>
      <c r="B69" s="65" t="s">
        <v>161</v>
      </c>
      <c r="C69" s="65" t="s">
        <v>162</v>
      </c>
      <c r="D69" s="65" t="s">
        <v>41</v>
      </c>
      <c r="E69" s="25">
        <v>300000000</v>
      </c>
    </row>
    <row r="70" spans="1:5" x14ac:dyDescent="0.2">
      <c r="A70" s="21">
        <v>69</v>
      </c>
      <c r="B70" s="65" t="s">
        <v>163</v>
      </c>
      <c r="C70" s="65" t="s">
        <v>520</v>
      </c>
      <c r="D70" s="65" t="s">
        <v>41</v>
      </c>
      <c r="E70" s="25">
        <v>400000000</v>
      </c>
    </row>
    <row r="71" spans="1:5" x14ac:dyDescent="0.2">
      <c r="A71" s="21">
        <v>70</v>
      </c>
      <c r="B71" s="65" t="s">
        <v>75</v>
      </c>
      <c r="C71" s="65" t="s">
        <v>76</v>
      </c>
      <c r="D71" s="65" t="s">
        <v>24</v>
      </c>
      <c r="E71" s="25">
        <v>600000000</v>
      </c>
    </row>
    <row r="72" spans="1:5" x14ac:dyDescent="0.2">
      <c r="A72" s="21">
        <v>71</v>
      </c>
      <c r="B72" s="65" t="s">
        <v>29</v>
      </c>
      <c r="C72" s="65" t="s">
        <v>30</v>
      </c>
      <c r="D72" s="65" t="s">
        <v>24</v>
      </c>
      <c r="E72" s="25">
        <v>600000000</v>
      </c>
    </row>
    <row r="73" spans="1:5" x14ac:dyDescent="0.2">
      <c r="A73" s="21">
        <v>72</v>
      </c>
      <c r="B73" s="65" t="s">
        <v>164</v>
      </c>
      <c r="C73" s="65" t="s">
        <v>525</v>
      </c>
      <c r="D73" s="65" t="s">
        <v>8</v>
      </c>
      <c r="E73" s="25">
        <v>600000000</v>
      </c>
    </row>
    <row r="74" spans="1:5" x14ac:dyDescent="0.2">
      <c r="A74" s="21">
        <v>73</v>
      </c>
      <c r="B74" s="65" t="s">
        <v>12</v>
      </c>
      <c r="C74" s="65" t="s">
        <v>526</v>
      </c>
      <c r="D74" s="65" t="s">
        <v>8</v>
      </c>
      <c r="E74" s="25">
        <v>500000000</v>
      </c>
    </row>
    <row r="75" spans="1:5" x14ac:dyDescent="0.2">
      <c r="A75" s="21">
        <v>74</v>
      </c>
      <c r="B75" s="65" t="s">
        <v>165</v>
      </c>
      <c r="C75" s="65" t="s">
        <v>166</v>
      </c>
      <c r="D75" s="65" t="s">
        <v>35</v>
      </c>
      <c r="E75" s="25">
        <v>300000000</v>
      </c>
    </row>
    <row r="76" spans="1:5" x14ac:dyDescent="0.2">
      <c r="A76" s="21">
        <v>75</v>
      </c>
      <c r="B76" s="65" t="s">
        <v>165</v>
      </c>
      <c r="C76" s="65" t="s">
        <v>167</v>
      </c>
      <c r="D76" s="65" t="s">
        <v>35</v>
      </c>
      <c r="E76" s="25">
        <v>300000000</v>
      </c>
    </row>
    <row r="77" spans="1:5" x14ac:dyDescent="0.2">
      <c r="A77" s="21">
        <v>76</v>
      </c>
      <c r="B77" s="65" t="s">
        <v>191</v>
      </c>
      <c r="C77" s="65" t="s">
        <v>168</v>
      </c>
      <c r="D77" s="65" t="s">
        <v>150</v>
      </c>
      <c r="E77" s="25">
        <v>600000000</v>
      </c>
    </row>
    <row r="78" spans="1:5" x14ac:dyDescent="0.2">
      <c r="A78" s="21">
        <v>77</v>
      </c>
      <c r="B78" s="65" t="s">
        <v>169</v>
      </c>
      <c r="C78" s="65" t="s">
        <v>170</v>
      </c>
      <c r="D78" s="65" t="s">
        <v>150</v>
      </c>
      <c r="E78" s="25">
        <v>400000000</v>
      </c>
    </row>
    <row r="79" spans="1:5" x14ac:dyDescent="0.2">
      <c r="A79" s="21">
        <v>78</v>
      </c>
      <c r="B79" s="65" t="s">
        <v>171</v>
      </c>
      <c r="C79" s="65" t="s">
        <v>170</v>
      </c>
      <c r="D79" s="65" t="s">
        <v>150</v>
      </c>
      <c r="E79" s="25">
        <v>800000000</v>
      </c>
    </row>
    <row r="80" spans="1:5" x14ac:dyDescent="0.2">
      <c r="A80" s="21">
        <v>79</v>
      </c>
      <c r="B80" s="65" t="s">
        <v>172</v>
      </c>
      <c r="C80" s="65" t="s">
        <v>173</v>
      </c>
      <c r="D80" s="65" t="s">
        <v>96</v>
      </c>
      <c r="E80" s="25">
        <v>700000000</v>
      </c>
    </row>
    <row r="81" spans="1:5" x14ac:dyDescent="0.2">
      <c r="A81" s="21">
        <v>80</v>
      </c>
      <c r="B81" s="65" t="s">
        <v>70</v>
      </c>
      <c r="C81" s="65" t="s">
        <v>515</v>
      </c>
      <c r="D81" s="65" t="s">
        <v>96</v>
      </c>
      <c r="E81" s="25">
        <v>400000000</v>
      </c>
    </row>
    <row r="82" spans="1:5" x14ac:dyDescent="0.2">
      <c r="A82" s="21">
        <v>81</v>
      </c>
      <c r="B82" s="65" t="s">
        <v>32</v>
      </c>
      <c r="C82" s="65" t="s">
        <v>33</v>
      </c>
      <c r="D82" s="65" t="s">
        <v>115</v>
      </c>
      <c r="E82" s="25">
        <v>700000000</v>
      </c>
    </row>
    <row r="83" spans="1:5" x14ac:dyDescent="0.2">
      <c r="A83" s="21">
        <v>82</v>
      </c>
      <c r="B83" s="65" t="s">
        <v>77</v>
      </c>
      <c r="C83" s="65" t="s">
        <v>236</v>
      </c>
      <c r="D83" s="65" t="s">
        <v>115</v>
      </c>
      <c r="E83" s="25">
        <v>700000000</v>
      </c>
    </row>
    <row r="84" spans="1:5" x14ac:dyDescent="0.2">
      <c r="A84" s="21">
        <v>83</v>
      </c>
      <c r="B84" s="65" t="s">
        <v>57</v>
      </c>
      <c r="C84" s="65" t="s">
        <v>58</v>
      </c>
      <c r="D84" s="65" t="s">
        <v>52</v>
      </c>
      <c r="E84" s="25">
        <v>1400000000</v>
      </c>
    </row>
    <row r="85" spans="1:5" x14ac:dyDescent="0.2">
      <c r="A85" s="21">
        <v>84</v>
      </c>
      <c r="B85" s="65" t="s">
        <v>174</v>
      </c>
      <c r="C85" s="65" t="s">
        <v>237</v>
      </c>
      <c r="D85" s="65" t="s">
        <v>17</v>
      </c>
      <c r="E85" s="25">
        <v>1400000000</v>
      </c>
    </row>
    <row r="86" spans="1:5" x14ac:dyDescent="0.2">
      <c r="A86" s="21">
        <v>85</v>
      </c>
      <c r="B86" s="65" t="s">
        <v>175</v>
      </c>
      <c r="C86" s="65" t="s">
        <v>176</v>
      </c>
      <c r="D86" s="65" t="s">
        <v>79</v>
      </c>
      <c r="E86" s="25">
        <v>700000000</v>
      </c>
    </row>
    <row r="87" spans="1:5" x14ac:dyDescent="0.2">
      <c r="A87" s="21">
        <v>86</v>
      </c>
      <c r="B87" s="65" t="s">
        <v>15</v>
      </c>
      <c r="C87" s="65" t="s">
        <v>16</v>
      </c>
      <c r="D87" s="65" t="s">
        <v>79</v>
      </c>
      <c r="E87" s="25">
        <v>1000000000</v>
      </c>
    </row>
    <row r="88" spans="1:5" x14ac:dyDescent="0.2">
      <c r="A88" s="21">
        <v>87</v>
      </c>
      <c r="B88" s="65" t="s">
        <v>74</v>
      </c>
      <c r="C88" s="65" t="s">
        <v>521</v>
      </c>
      <c r="D88" s="65" t="s">
        <v>41</v>
      </c>
      <c r="E88" s="25">
        <v>400000000</v>
      </c>
    </row>
    <row r="89" spans="1:5" x14ac:dyDescent="0.2">
      <c r="A89" s="21">
        <v>88</v>
      </c>
      <c r="B89" s="65" t="s">
        <v>25</v>
      </c>
      <c r="C89" s="65" t="s">
        <v>512</v>
      </c>
      <c r="D89" s="65" t="s">
        <v>24</v>
      </c>
      <c r="E89" s="25">
        <v>450000000</v>
      </c>
    </row>
    <row r="90" spans="1:5" x14ac:dyDescent="0.2">
      <c r="A90" s="21">
        <v>89</v>
      </c>
      <c r="B90" s="65" t="s">
        <v>28</v>
      </c>
      <c r="C90" s="65" t="s">
        <v>513</v>
      </c>
      <c r="D90" s="65" t="s">
        <v>24</v>
      </c>
      <c r="E90" s="25">
        <v>500000000</v>
      </c>
    </row>
    <row r="91" spans="1:5" x14ac:dyDescent="0.2">
      <c r="A91" s="21">
        <v>90</v>
      </c>
      <c r="B91" s="65" t="s">
        <v>9</v>
      </c>
      <c r="C91" s="65" t="s">
        <v>10</v>
      </c>
      <c r="D91" s="65" t="s">
        <v>8</v>
      </c>
      <c r="E91" s="25">
        <v>600000000</v>
      </c>
    </row>
    <row r="92" spans="1:5" x14ac:dyDescent="0.2">
      <c r="A92" s="21">
        <v>91</v>
      </c>
      <c r="B92" s="65" t="s">
        <v>11</v>
      </c>
      <c r="C92" s="65" t="s">
        <v>527</v>
      </c>
      <c r="D92" s="65" t="s">
        <v>8</v>
      </c>
      <c r="E92" s="25">
        <v>450000000</v>
      </c>
    </row>
    <row r="93" spans="1:5" x14ac:dyDescent="0.2">
      <c r="A93" s="21">
        <v>92</v>
      </c>
      <c r="B93" s="65" t="s">
        <v>189</v>
      </c>
      <c r="C93" s="65" t="s">
        <v>177</v>
      </c>
      <c r="D93" s="65" t="s">
        <v>35</v>
      </c>
      <c r="E93" s="25">
        <v>350000000</v>
      </c>
    </row>
    <row r="94" spans="1:5" x14ac:dyDescent="0.2">
      <c r="A94" s="21">
        <v>93</v>
      </c>
      <c r="B94" s="65" t="s">
        <v>34</v>
      </c>
      <c r="C94" s="65" t="s">
        <v>240</v>
      </c>
      <c r="D94" s="65" t="s">
        <v>35</v>
      </c>
      <c r="E94" s="25">
        <v>350000000</v>
      </c>
    </row>
    <row r="95" spans="1:5" x14ac:dyDescent="0.2">
      <c r="A95" s="21">
        <v>94</v>
      </c>
      <c r="B95" s="65" t="s">
        <v>178</v>
      </c>
      <c r="C95" s="65" t="s">
        <v>179</v>
      </c>
      <c r="D95" s="65" t="s">
        <v>150</v>
      </c>
      <c r="E95" s="25">
        <v>300000000</v>
      </c>
    </row>
    <row r="96" spans="1:5" x14ac:dyDescent="0.2">
      <c r="A96" s="21">
        <v>95</v>
      </c>
      <c r="B96" s="65" t="s">
        <v>180</v>
      </c>
      <c r="C96" s="65" t="s">
        <v>181</v>
      </c>
      <c r="D96" s="65" t="s">
        <v>150</v>
      </c>
      <c r="E96" s="24">
        <v>150000000</v>
      </c>
    </row>
    <row r="97" spans="1:5" x14ac:dyDescent="0.2">
      <c r="A97" s="21">
        <v>96</v>
      </c>
      <c r="B97" s="65" t="s">
        <v>182</v>
      </c>
      <c r="C97" s="65" t="s">
        <v>179</v>
      </c>
      <c r="D97" s="65" t="s">
        <v>150</v>
      </c>
      <c r="E97" s="24">
        <v>150000000</v>
      </c>
    </row>
    <row r="98" spans="1:5" x14ac:dyDescent="0.2">
      <c r="A98" s="21">
        <v>97</v>
      </c>
      <c r="B98" s="65" t="s">
        <v>183</v>
      </c>
      <c r="C98" s="65" t="s">
        <v>225</v>
      </c>
      <c r="D98" s="65" t="s">
        <v>150</v>
      </c>
      <c r="E98" s="24">
        <v>300000000</v>
      </c>
    </row>
    <row r="99" spans="1:5" x14ac:dyDescent="0.2">
      <c r="A99" s="21">
        <v>98</v>
      </c>
      <c r="B99" s="65" t="s">
        <v>184</v>
      </c>
      <c r="C99" s="65" t="s">
        <v>185</v>
      </c>
      <c r="D99" s="65" t="s">
        <v>150</v>
      </c>
      <c r="E99" s="24">
        <v>500000000</v>
      </c>
    </row>
    <row r="100" spans="1:5" x14ac:dyDescent="0.2">
      <c r="A100" s="21">
        <v>99</v>
      </c>
      <c r="B100" s="65" t="s">
        <v>226</v>
      </c>
      <c r="C100" s="65" t="s">
        <v>516</v>
      </c>
      <c r="D100" s="65" t="s">
        <v>96</v>
      </c>
      <c r="E100" s="24">
        <v>600000000</v>
      </c>
    </row>
    <row r="101" spans="1:5" x14ac:dyDescent="0.2">
      <c r="A101" s="21">
        <v>100</v>
      </c>
      <c r="B101" s="65" t="s">
        <v>116</v>
      </c>
      <c r="C101" s="65" t="s">
        <v>186</v>
      </c>
      <c r="D101" s="65" t="s">
        <v>115</v>
      </c>
      <c r="E101" s="25">
        <v>700000000</v>
      </c>
    </row>
    <row r="102" spans="1:5" x14ac:dyDescent="0.2">
      <c r="A102" s="21">
        <v>101</v>
      </c>
      <c r="B102" s="65" t="s">
        <v>55</v>
      </c>
      <c r="C102" s="62" t="s">
        <v>523</v>
      </c>
      <c r="D102" s="65" t="s">
        <v>115</v>
      </c>
      <c r="E102" s="25">
        <v>700000000</v>
      </c>
    </row>
    <row r="103" spans="1:5" x14ac:dyDescent="0.2">
      <c r="A103" s="21">
        <v>102</v>
      </c>
      <c r="B103" s="65" t="s">
        <v>54</v>
      </c>
      <c r="C103" s="65" t="s">
        <v>59</v>
      </c>
      <c r="D103" s="65" t="s">
        <v>52</v>
      </c>
      <c r="E103" s="25">
        <v>700000000</v>
      </c>
    </row>
    <row r="104" spans="1:5" x14ac:dyDescent="0.2">
      <c r="A104" s="21">
        <v>103</v>
      </c>
      <c r="B104" s="65" t="s">
        <v>54</v>
      </c>
      <c r="C104" s="65" t="s">
        <v>522</v>
      </c>
      <c r="D104" s="65" t="s">
        <v>52</v>
      </c>
      <c r="E104" s="25">
        <v>1400000000</v>
      </c>
    </row>
    <row r="105" spans="1:5" x14ac:dyDescent="0.2">
      <c r="A105" s="21">
        <v>104</v>
      </c>
      <c r="B105" s="65" t="s">
        <v>77</v>
      </c>
      <c r="C105" s="65" t="s">
        <v>187</v>
      </c>
      <c r="D105" s="65" t="s">
        <v>17</v>
      </c>
      <c r="E105" s="25">
        <v>1400000000</v>
      </c>
    </row>
    <row r="106" spans="1:5" ht="27" customHeight="1" x14ac:dyDescent="0.2">
      <c r="A106" s="120" t="s">
        <v>1</v>
      </c>
      <c r="B106" s="121"/>
      <c r="C106" s="121"/>
      <c r="D106" s="122"/>
      <c r="E106" s="59">
        <f>SUM(E3:E105)</f>
        <v>65400000000</v>
      </c>
    </row>
  </sheetData>
  <mergeCells count="2">
    <mergeCell ref="A1:E1"/>
    <mergeCell ref="A106:D106"/>
  </mergeCells>
  <pageMargins left="0" right="0.31496062992125984" top="0.74803149606299213" bottom="0.74803149606299213" header="0.31496062992125984" footer="0.31496062992125984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rightToLeft="1" zoomScaleNormal="100" workbookViewId="0">
      <selection activeCell="M17" sqref="M17"/>
    </sheetView>
  </sheetViews>
  <sheetFormatPr defaultRowHeight="15.75" x14ac:dyDescent="0.4"/>
  <cols>
    <col min="1" max="1" width="9.140625" style="7"/>
    <col min="2" max="2" width="6.85546875" style="7" customWidth="1"/>
    <col min="3" max="3" width="25.140625" style="7" customWidth="1"/>
    <col min="4" max="4" width="26.85546875" style="7" customWidth="1"/>
    <col min="5" max="5" width="18.140625" style="7" customWidth="1"/>
    <col min="6" max="16384" width="9.140625" style="7"/>
  </cols>
  <sheetData>
    <row r="1" spans="2:5" s="1" customFormat="1" ht="32.25" customHeight="1" x14ac:dyDescent="0.4">
      <c r="B1" s="123" t="s">
        <v>506</v>
      </c>
      <c r="C1" s="123"/>
      <c r="D1" s="123"/>
      <c r="E1" s="123"/>
    </row>
    <row r="2" spans="2:5" s="1" customFormat="1" ht="27.75" customHeight="1" x14ac:dyDescent="0.4">
      <c r="B2" s="8" t="s">
        <v>2</v>
      </c>
      <c r="C2" s="9" t="s">
        <v>3</v>
      </c>
      <c r="D2" s="9" t="s">
        <v>609</v>
      </c>
      <c r="E2" s="6" t="s">
        <v>0</v>
      </c>
    </row>
    <row r="3" spans="2:5" x14ac:dyDescent="0.4">
      <c r="B3" s="8">
        <v>1</v>
      </c>
      <c r="C3" s="17" t="s">
        <v>325</v>
      </c>
      <c r="D3" s="64" t="s">
        <v>324</v>
      </c>
      <c r="E3" s="4">
        <v>900000000</v>
      </c>
    </row>
    <row r="4" spans="2:5" x14ac:dyDescent="0.4">
      <c r="B4" s="8">
        <v>2</v>
      </c>
      <c r="C4" s="17" t="s">
        <v>326</v>
      </c>
      <c r="D4" s="64" t="s">
        <v>324</v>
      </c>
      <c r="E4" s="4">
        <v>700000000</v>
      </c>
    </row>
    <row r="5" spans="2:5" x14ac:dyDescent="0.4">
      <c r="B5" s="8">
        <v>3</v>
      </c>
      <c r="C5" s="17" t="s">
        <v>327</v>
      </c>
      <c r="D5" s="64" t="s">
        <v>324</v>
      </c>
      <c r="E5" s="4">
        <v>800000000</v>
      </c>
    </row>
    <row r="6" spans="2:5" x14ac:dyDescent="0.4">
      <c r="B6" s="8">
        <v>4</v>
      </c>
      <c r="C6" s="17" t="s">
        <v>328</v>
      </c>
      <c r="D6" s="64" t="s">
        <v>324</v>
      </c>
      <c r="E6" s="4">
        <v>700000000</v>
      </c>
    </row>
    <row r="7" spans="2:5" x14ac:dyDescent="0.4">
      <c r="B7" s="8">
        <v>5</v>
      </c>
      <c r="C7" s="17" t="s">
        <v>329</v>
      </c>
      <c r="D7" s="64" t="s">
        <v>324</v>
      </c>
      <c r="E7" s="4">
        <v>800000000</v>
      </c>
    </row>
    <row r="8" spans="2:5" x14ac:dyDescent="0.4">
      <c r="B8" s="8">
        <v>6</v>
      </c>
      <c r="C8" s="17" t="s">
        <v>330</v>
      </c>
      <c r="D8" s="64" t="s">
        <v>324</v>
      </c>
      <c r="E8" s="4">
        <v>900000000</v>
      </c>
    </row>
    <row r="9" spans="2:5" x14ac:dyDescent="0.4">
      <c r="B9" s="8">
        <v>7</v>
      </c>
      <c r="C9" s="17" t="s">
        <v>331</v>
      </c>
      <c r="D9" s="64" t="s">
        <v>324</v>
      </c>
      <c r="E9" s="4">
        <v>800000000</v>
      </c>
    </row>
    <row r="10" spans="2:5" x14ac:dyDescent="0.4">
      <c r="B10" s="8">
        <v>8</v>
      </c>
      <c r="C10" s="17" t="s">
        <v>332</v>
      </c>
      <c r="D10" s="64" t="s">
        <v>324</v>
      </c>
      <c r="E10" s="4">
        <v>900000000</v>
      </c>
    </row>
    <row r="11" spans="2:5" x14ac:dyDescent="0.4">
      <c r="B11" s="8">
        <v>9</v>
      </c>
      <c r="C11" s="17" t="s">
        <v>333</v>
      </c>
      <c r="D11" s="64" t="s">
        <v>324</v>
      </c>
      <c r="E11" s="4">
        <v>700000000</v>
      </c>
    </row>
    <row r="12" spans="2:5" x14ac:dyDescent="0.4">
      <c r="B12" s="8">
        <v>10</v>
      </c>
      <c r="C12" s="17" t="s">
        <v>334</v>
      </c>
      <c r="D12" s="64" t="s">
        <v>324</v>
      </c>
      <c r="E12" s="4">
        <v>900000000</v>
      </c>
    </row>
    <row r="13" spans="2:5" x14ac:dyDescent="0.4">
      <c r="B13" s="8">
        <v>11</v>
      </c>
      <c r="C13" s="17" t="s">
        <v>335</v>
      </c>
      <c r="D13" s="64" t="s">
        <v>324</v>
      </c>
      <c r="E13" s="4">
        <v>900000000</v>
      </c>
    </row>
    <row r="14" spans="2:5" x14ac:dyDescent="0.4">
      <c r="B14" s="8">
        <v>12</v>
      </c>
      <c r="C14" s="17" t="s">
        <v>336</v>
      </c>
      <c r="D14" s="64" t="s">
        <v>324</v>
      </c>
      <c r="E14" s="4">
        <v>700000000</v>
      </c>
    </row>
    <row r="15" spans="2:5" x14ac:dyDescent="0.4">
      <c r="B15" s="8">
        <v>13</v>
      </c>
      <c r="C15" s="17" t="s">
        <v>337</v>
      </c>
      <c r="D15" s="64" t="s">
        <v>324</v>
      </c>
      <c r="E15" s="4">
        <v>800000000</v>
      </c>
    </row>
    <row r="16" spans="2:5" x14ac:dyDescent="0.4">
      <c r="B16" s="8">
        <v>14</v>
      </c>
      <c r="C16" s="17" t="s">
        <v>338</v>
      </c>
      <c r="D16" s="64" t="s">
        <v>324</v>
      </c>
      <c r="E16" s="4">
        <v>700000000</v>
      </c>
    </row>
    <row r="17" spans="2:5" x14ac:dyDescent="0.4">
      <c r="B17" s="8">
        <v>15</v>
      </c>
      <c r="C17" s="17" t="s">
        <v>339</v>
      </c>
      <c r="D17" s="64" t="s">
        <v>324</v>
      </c>
      <c r="E17" s="4">
        <v>800000000</v>
      </c>
    </row>
    <row r="18" spans="2:5" x14ac:dyDescent="0.4">
      <c r="B18" s="8">
        <v>16</v>
      </c>
      <c r="C18" s="17" t="s">
        <v>340</v>
      </c>
      <c r="D18" s="64" t="s">
        <v>324</v>
      </c>
      <c r="E18" s="4">
        <v>700000000</v>
      </c>
    </row>
    <row r="19" spans="2:5" x14ac:dyDescent="0.4">
      <c r="B19" s="8">
        <v>17</v>
      </c>
      <c r="C19" s="17" t="s">
        <v>341</v>
      </c>
      <c r="D19" s="64" t="s">
        <v>324</v>
      </c>
      <c r="E19" s="4">
        <v>700000000</v>
      </c>
    </row>
    <row r="20" spans="2:5" x14ac:dyDescent="0.4">
      <c r="B20" s="8">
        <v>18</v>
      </c>
      <c r="C20" s="17" t="s">
        <v>342</v>
      </c>
      <c r="D20" s="64" t="s">
        <v>324</v>
      </c>
      <c r="E20" s="4">
        <v>800000000</v>
      </c>
    </row>
    <row r="21" spans="2:5" x14ac:dyDescent="0.4">
      <c r="B21" s="8">
        <v>19</v>
      </c>
      <c r="C21" s="17" t="s">
        <v>343</v>
      </c>
      <c r="D21" s="64" t="s">
        <v>324</v>
      </c>
      <c r="E21" s="4">
        <v>600000000</v>
      </c>
    </row>
    <row r="22" spans="2:5" x14ac:dyDescent="0.4">
      <c r="B22" s="124" t="s">
        <v>1</v>
      </c>
      <c r="C22" s="125"/>
      <c r="D22" s="126"/>
      <c r="E22" s="28">
        <f>SUM(E3:E21)</f>
        <v>14800000000</v>
      </c>
    </row>
  </sheetData>
  <mergeCells count="2">
    <mergeCell ref="B1:E1"/>
    <mergeCell ref="B22:D22"/>
  </mergeCells>
  <pageMargins left="0" right="0.31496062992125984" top="0.74803149606299213" bottom="0.74803149606299213" header="0.31496062992125984" footer="0.31496062992125984"/>
  <pageSetup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zoomScaleNormal="100" workbookViewId="0">
      <selection activeCell="C17" sqref="C17"/>
    </sheetView>
  </sheetViews>
  <sheetFormatPr defaultRowHeight="15.75" x14ac:dyDescent="0.4"/>
  <cols>
    <col min="1" max="1" width="6.85546875" style="1" customWidth="1"/>
    <col min="2" max="2" width="25.140625" style="1" customWidth="1"/>
    <col min="3" max="3" width="26.85546875" style="1" customWidth="1"/>
    <col min="4" max="4" width="12.42578125" style="1" customWidth="1"/>
    <col min="5" max="5" width="18.140625" style="1" customWidth="1"/>
    <col min="6" max="16384" width="9.140625" style="1"/>
  </cols>
  <sheetData>
    <row r="1" spans="1:5" ht="32.25" customHeight="1" x14ac:dyDescent="0.4">
      <c r="A1" s="123" t="s">
        <v>507</v>
      </c>
      <c r="B1" s="123"/>
      <c r="C1" s="123"/>
      <c r="D1" s="123"/>
      <c r="E1" s="123"/>
    </row>
    <row r="2" spans="1:5" ht="27.75" customHeight="1" x14ac:dyDescent="0.4">
      <c r="A2" s="8" t="s">
        <v>2</v>
      </c>
      <c r="B2" s="9" t="s">
        <v>3</v>
      </c>
      <c r="C2" s="9" t="s">
        <v>4</v>
      </c>
      <c r="D2" s="9" t="s">
        <v>5</v>
      </c>
      <c r="E2" s="6" t="s">
        <v>0</v>
      </c>
    </row>
    <row r="3" spans="1:5" ht="20.100000000000001" customHeight="1" x14ac:dyDescent="0.4">
      <c r="A3" s="29">
        <v>1</v>
      </c>
      <c r="B3" s="30" t="s">
        <v>100</v>
      </c>
      <c r="C3" s="30" t="s">
        <v>228</v>
      </c>
      <c r="D3" s="30" t="s">
        <v>20</v>
      </c>
      <c r="E3" s="31">
        <v>4210000000</v>
      </c>
    </row>
    <row r="4" spans="1:5" ht="20.100000000000001" customHeight="1" x14ac:dyDescent="0.4">
      <c r="A4" s="29">
        <v>2</v>
      </c>
      <c r="B4" s="30" t="s">
        <v>229</v>
      </c>
      <c r="C4" s="30" t="s">
        <v>230</v>
      </c>
      <c r="D4" s="30" t="s">
        <v>41</v>
      </c>
      <c r="E4" s="31">
        <v>4210000000</v>
      </c>
    </row>
    <row r="5" spans="1:5" x14ac:dyDescent="0.4">
      <c r="A5" s="29">
        <v>3</v>
      </c>
      <c r="B5" s="30" t="s">
        <v>235</v>
      </c>
      <c r="C5" s="30" t="s">
        <v>234</v>
      </c>
      <c r="D5" s="30" t="s">
        <v>41</v>
      </c>
      <c r="E5" s="31">
        <v>2947000000</v>
      </c>
    </row>
    <row r="6" spans="1:5" x14ac:dyDescent="0.4">
      <c r="A6" s="29">
        <v>4</v>
      </c>
      <c r="B6" s="30" t="s">
        <v>241</v>
      </c>
      <c r="C6" s="30" t="s">
        <v>242</v>
      </c>
      <c r="D6" s="30" t="s">
        <v>20</v>
      </c>
      <c r="E6" s="31">
        <v>2803807016</v>
      </c>
    </row>
    <row r="7" spans="1:5" ht="26.25" customHeight="1" x14ac:dyDescent="0.4">
      <c r="A7" s="29">
        <v>5</v>
      </c>
      <c r="B7" s="66" t="s">
        <v>238</v>
      </c>
      <c r="C7" s="30" t="s">
        <v>239</v>
      </c>
      <c r="D7" s="30" t="s">
        <v>20</v>
      </c>
      <c r="E7" s="31">
        <v>2105000000</v>
      </c>
    </row>
    <row r="8" spans="1:5" x14ac:dyDescent="0.4">
      <c r="A8" s="29">
        <v>6</v>
      </c>
      <c r="B8" s="32" t="s">
        <v>509</v>
      </c>
      <c r="C8" s="30" t="s">
        <v>508</v>
      </c>
      <c r="D8" s="30" t="s">
        <v>20</v>
      </c>
      <c r="E8" s="31">
        <v>2105000000</v>
      </c>
    </row>
    <row r="9" spans="1:5" ht="24" customHeight="1" x14ac:dyDescent="0.4">
      <c r="A9" s="29">
        <v>7</v>
      </c>
      <c r="B9" s="49" t="s">
        <v>607</v>
      </c>
      <c r="C9" s="50" t="s">
        <v>555</v>
      </c>
      <c r="D9" s="51"/>
      <c r="E9" s="31">
        <v>7305784754</v>
      </c>
    </row>
    <row r="10" spans="1:5" ht="22.5" customHeight="1" x14ac:dyDescent="0.4">
      <c r="A10" s="120" t="s">
        <v>1</v>
      </c>
      <c r="B10" s="121"/>
      <c r="C10" s="121"/>
      <c r="D10" s="122"/>
      <c r="E10" s="52">
        <f>SUM(E3:E9)</f>
        <v>25686591770</v>
      </c>
    </row>
  </sheetData>
  <mergeCells count="2">
    <mergeCell ref="A1:E1"/>
    <mergeCell ref="A10:D10"/>
  </mergeCells>
  <pageMargins left="0" right="0.31496062992125984" top="0.74803149606299213" bottom="0.74803149606299213" header="0.31496062992125984" footer="0.31496062992125984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rightToLeft="1" view="pageBreakPreview" topLeftCell="A160" zoomScale="60" zoomScaleNormal="100" workbookViewId="0">
      <selection activeCell="C192" sqref="C192"/>
    </sheetView>
  </sheetViews>
  <sheetFormatPr defaultRowHeight="15.75" x14ac:dyDescent="0.4"/>
  <cols>
    <col min="1" max="1" width="11" style="1" customWidth="1"/>
    <col min="2" max="2" width="36.42578125" style="1" customWidth="1"/>
    <col min="3" max="3" width="33.28515625" style="1" customWidth="1"/>
    <col min="4" max="4" width="18.140625" style="1" customWidth="1"/>
    <col min="5" max="16384" width="9.140625" style="1"/>
  </cols>
  <sheetData>
    <row r="1" spans="1:4" ht="32.25" customHeight="1" x14ac:dyDescent="0.4">
      <c r="A1" s="123" t="s">
        <v>608</v>
      </c>
      <c r="B1" s="123"/>
      <c r="C1" s="123"/>
      <c r="D1" s="123"/>
    </row>
    <row r="2" spans="1:4" ht="27.75" customHeight="1" x14ac:dyDescent="0.4">
      <c r="A2" s="8" t="s">
        <v>2</v>
      </c>
      <c r="B2" s="9" t="s">
        <v>3</v>
      </c>
      <c r="C2" s="9" t="s">
        <v>609</v>
      </c>
      <c r="D2" s="6" t="s">
        <v>0</v>
      </c>
    </row>
    <row r="3" spans="1:4" x14ac:dyDescent="0.4">
      <c r="A3" s="8">
        <v>1</v>
      </c>
      <c r="B3" s="5" t="s">
        <v>344</v>
      </c>
      <c r="C3" s="13" t="s">
        <v>497</v>
      </c>
      <c r="D3" s="6">
        <v>280000000</v>
      </c>
    </row>
    <row r="4" spans="1:4" x14ac:dyDescent="0.4">
      <c r="A4" s="8">
        <v>2</v>
      </c>
      <c r="B4" s="5" t="s">
        <v>345</v>
      </c>
      <c r="C4" s="13" t="s">
        <v>497</v>
      </c>
      <c r="D4" s="6">
        <v>250000000</v>
      </c>
    </row>
    <row r="5" spans="1:4" x14ac:dyDescent="0.4">
      <c r="A5" s="8">
        <v>3</v>
      </c>
      <c r="B5" s="5" t="s">
        <v>346</v>
      </c>
      <c r="C5" s="13" t="s">
        <v>497</v>
      </c>
      <c r="D5" s="6">
        <v>250000000</v>
      </c>
    </row>
    <row r="6" spans="1:4" x14ac:dyDescent="0.4">
      <c r="A6" s="8">
        <v>4</v>
      </c>
      <c r="B6" s="5" t="s">
        <v>347</v>
      </c>
      <c r="C6" s="13" t="s">
        <v>497</v>
      </c>
      <c r="D6" s="6">
        <v>220000000</v>
      </c>
    </row>
    <row r="7" spans="1:4" x14ac:dyDescent="0.4">
      <c r="A7" s="8">
        <v>5</v>
      </c>
      <c r="B7" s="5" t="s">
        <v>348</v>
      </c>
      <c r="C7" s="13" t="s">
        <v>497</v>
      </c>
      <c r="D7" s="6">
        <v>190000000</v>
      </c>
    </row>
    <row r="8" spans="1:4" x14ac:dyDescent="0.4">
      <c r="A8" s="8">
        <v>6</v>
      </c>
      <c r="B8" s="5" t="s">
        <v>349</v>
      </c>
      <c r="C8" s="13" t="s">
        <v>497</v>
      </c>
      <c r="D8" s="6">
        <v>150000000</v>
      </c>
    </row>
    <row r="9" spans="1:4" x14ac:dyDescent="0.4">
      <c r="A9" s="8">
        <v>7</v>
      </c>
      <c r="B9" s="5" t="s">
        <v>350</v>
      </c>
      <c r="C9" s="13" t="s">
        <v>497</v>
      </c>
      <c r="D9" s="6">
        <v>140000000</v>
      </c>
    </row>
    <row r="10" spans="1:4" x14ac:dyDescent="0.4">
      <c r="A10" s="8">
        <v>8</v>
      </c>
      <c r="B10" s="5" t="s">
        <v>351</v>
      </c>
      <c r="C10" s="13" t="s">
        <v>497</v>
      </c>
      <c r="D10" s="6">
        <v>140000000</v>
      </c>
    </row>
    <row r="11" spans="1:4" x14ac:dyDescent="0.4">
      <c r="A11" s="8">
        <v>9</v>
      </c>
      <c r="B11" s="5" t="s">
        <v>352</v>
      </c>
      <c r="C11" s="13" t="s">
        <v>497</v>
      </c>
      <c r="D11" s="6">
        <v>140000000</v>
      </c>
    </row>
    <row r="12" spans="1:4" x14ac:dyDescent="0.4">
      <c r="A12" s="8">
        <v>10</v>
      </c>
      <c r="B12" s="5" t="s">
        <v>353</v>
      </c>
      <c r="C12" s="13" t="s">
        <v>497</v>
      </c>
      <c r="D12" s="6">
        <v>140000000</v>
      </c>
    </row>
    <row r="13" spans="1:4" x14ac:dyDescent="0.4">
      <c r="A13" s="8">
        <v>11</v>
      </c>
      <c r="B13" s="5" t="s">
        <v>354</v>
      </c>
      <c r="C13" s="13" t="s">
        <v>497</v>
      </c>
      <c r="D13" s="6">
        <v>140000000</v>
      </c>
    </row>
    <row r="14" spans="1:4" x14ac:dyDescent="0.4">
      <c r="A14" s="8">
        <v>12</v>
      </c>
      <c r="B14" s="5" t="s">
        <v>355</v>
      </c>
      <c r="C14" s="13" t="s">
        <v>497</v>
      </c>
      <c r="D14" s="6">
        <v>140000000</v>
      </c>
    </row>
    <row r="15" spans="1:4" x14ac:dyDescent="0.4">
      <c r="A15" s="8">
        <v>13</v>
      </c>
      <c r="B15" s="5" t="s">
        <v>356</v>
      </c>
      <c r="C15" s="13" t="s">
        <v>497</v>
      </c>
      <c r="D15" s="6">
        <v>90000000</v>
      </c>
    </row>
    <row r="16" spans="1:4" x14ac:dyDescent="0.4">
      <c r="A16" s="8">
        <v>14</v>
      </c>
      <c r="B16" s="5" t="s">
        <v>357</v>
      </c>
      <c r="C16" s="13" t="s">
        <v>497</v>
      </c>
      <c r="D16" s="6">
        <v>35000000</v>
      </c>
    </row>
    <row r="17" spans="1:4" x14ac:dyDescent="0.4">
      <c r="A17" s="8">
        <v>15</v>
      </c>
      <c r="B17" s="5" t="s">
        <v>358</v>
      </c>
      <c r="C17" s="13" t="s">
        <v>497</v>
      </c>
      <c r="D17" s="6">
        <v>90000000</v>
      </c>
    </row>
    <row r="18" spans="1:4" x14ac:dyDescent="0.4">
      <c r="A18" s="8">
        <v>16</v>
      </c>
      <c r="B18" s="5" t="s">
        <v>359</v>
      </c>
      <c r="C18" s="13" t="s">
        <v>497</v>
      </c>
      <c r="D18" s="6">
        <v>90000000</v>
      </c>
    </row>
    <row r="19" spans="1:4" x14ac:dyDescent="0.4">
      <c r="A19" s="8">
        <v>17</v>
      </c>
      <c r="B19" s="5" t="s">
        <v>360</v>
      </c>
      <c r="C19" s="13" t="s">
        <v>497</v>
      </c>
      <c r="D19" s="6">
        <v>90000000</v>
      </c>
    </row>
    <row r="20" spans="1:4" x14ac:dyDescent="0.4">
      <c r="A20" s="8">
        <v>18</v>
      </c>
      <c r="B20" s="5" t="s">
        <v>361</v>
      </c>
      <c r="C20" s="13" t="s">
        <v>497</v>
      </c>
      <c r="D20" s="6">
        <v>90000000</v>
      </c>
    </row>
    <row r="21" spans="1:4" x14ac:dyDescent="0.4">
      <c r="A21" s="8">
        <v>19</v>
      </c>
      <c r="B21" s="5" t="s">
        <v>362</v>
      </c>
      <c r="C21" s="13" t="s">
        <v>497</v>
      </c>
      <c r="D21" s="6">
        <v>90000000</v>
      </c>
    </row>
    <row r="22" spans="1:4" x14ac:dyDescent="0.4">
      <c r="A22" s="8">
        <v>20</v>
      </c>
      <c r="B22" s="5" t="s">
        <v>363</v>
      </c>
      <c r="C22" s="13" t="s">
        <v>497</v>
      </c>
      <c r="D22" s="6">
        <v>90000000</v>
      </c>
    </row>
    <row r="23" spans="1:4" x14ac:dyDescent="0.4">
      <c r="A23" s="8">
        <v>21</v>
      </c>
      <c r="B23" s="5" t="s">
        <v>364</v>
      </c>
      <c r="C23" s="13" t="s">
        <v>497</v>
      </c>
      <c r="D23" s="6">
        <v>90000000</v>
      </c>
    </row>
    <row r="24" spans="1:4" x14ac:dyDescent="0.4">
      <c r="A24" s="8">
        <v>22</v>
      </c>
      <c r="B24" s="5" t="s">
        <v>365</v>
      </c>
      <c r="C24" s="13" t="s">
        <v>497</v>
      </c>
      <c r="D24" s="6">
        <v>90000000</v>
      </c>
    </row>
    <row r="25" spans="1:4" x14ac:dyDescent="0.4">
      <c r="A25" s="8">
        <v>23</v>
      </c>
      <c r="B25" s="5" t="s">
        <v>366</v>
      </c>
      <c r="C25" s="13" t="s">
        <v>497</v>
      </c>
      <c r="D25" s="6">
        <v>90000000</v>
      </c>
    </row>
    <row r="26" spans="1:4" x14ac:dyDescent="0.4">
      <c r="A26" s="8">
        <v>24</v>
      </c>
      <c r="B26" s="5" t="s">
        <v>367</v>
      </c>
      <c r="C26" s="13" t="s">
        <v>497</v>
      </c>
      <c r="D26" s="6">
        <v>95000000</v>
      </c>
    </row>
    <row r="27" spans="1:4" x14ac:dyDescent="0.4">
      <c r="A27" s="8">
        <v>25</v>
      </c>
      <c r="B27" s="5" t="s">
        <v>368</v>
      </c>
      <c r="C27" s="13" t="s">
        <v>497</v>
      </c>
      <c r="D27" s="6">
        <v>60000000</v>
      </c>
    </row>
    <row r="28" spans="1:4" x14ac:dyDescent="0.4">
      <c r="A28" s="8">
        <v>26</v>
      </c>
      <c r="B28" s="5" t="s">
        <v>315</v>
      </c>
      <c r="C28" s="13" t="s">
        <v>497</v>
      </c>
      <c r="D28" s="6">
        <v>120000000</v>
      </c>
    </row>
    <row r="29" spans="1:4" x14ac:dyDescent="0.4">
      <c r="A29" s="8">
        <v>27</v>
      </c>
      <c r="B29" s="13" t="s">
        <v>369</v>
      </c>
      <c r="C29" s="13" t="s">
        <v>497</v>
      </c>
      <c r="D29" s="6">
        <v>95000000</v>
      </c>
    </row>
    <row r="30" spans="1:4" x14ac:dyDescent="0.4">
      <c r="A30" s="8">
        <v>28</v>
      </c>
      <c r="B30" s="13" t="s">
        <v>370</v>
      </c>
      <c r="C30" s="13" t="s">
        <v>497</v>
      </c>
      <c r="D30" s="6">
        <v>120000000</v>
      </c>
    </row>
    <row r="31" spans="1:4" x14ac:dyDescent="0.4">
      <c r="A31" s="8">
        <v>29</v>
      </c>
      <c r="B31" s="5" t="s">
        <v>371</v>
      </c>
      <c r="C31" s="13" t="s">
        <v>497</v>
      </c>
      <c r="D31" s="6">
        <v>30000000</v>
      </c>
    </row>
    <row r="32" spans="1:4" x14ac:dyDescent="0.4">
      <c r="A32" s="8">
        <v>30</v>
      </c>
      <c r="B32" s="5" t="s">
        <v>372</v>
      </c>
      <c r="C32" s="13" t="s">
        <v>497</v>
      </c>
      <c r="D32" s="6">
        <v>90000000</v>
      </c>
    </row>
    <row r="33" spans="1:4" x14ac:dyDescent="0.4">
      <c r="A33" s="8">
        <v>31</v>
      </c>
      <c r="B33" s="5" t="s">
        <v>373</v>
      </c>
      <c r="C33" s="13" t="s">
        <v>497</v>
      </c>
      <c r="D33" s="6">
        <v>90000000</v>
      </c>
    </row>
    <row r="34" spans="1:4" x14ac:dyDescent="0.4">
      <c r="A34" s="8">
        <v>32</v>
      </c>
      <c r="B34" s="5" t="s">
        <v>374</v>
      </c>
      <c r="C34" s="13" t="s">
        <v>497</v>
      </c>
      <c r="D34" s="6">
        <v>90000000</v>
      </c>
    </row>
    <row r="35" spans="1:4" x14ac:dyDescent="0.4">
      <c r="A35" s="8">
        <v>33</v>
      </c>
      <c r="B35" s="5" t="s">
        <v>375</v>
      </c>
      <c r="C35" s="13" t="s">
        <v>497</v>
      </c>
      <c r="D35" s="6">
        <v>90000000</v>
      </c>
    </row>
    <row r="36" spans="1:4" x14ac:dyDescent="0.4">
      <c r="A36" s="8">
        <v>34</v>
      </c>
      <c r="B36" s="5" t="s">
        <v>376</v>
      </c>
      <c r="C36" s="13" t="s">
        <v>497</v>
      </c>
      <c r="D36" s="6">
        <v>110000000</v>
      </c>
    </row>
    <row r="37" spans="1:4" x14ac:dyDescent="0.4">
      <c r="A37" s="8">
        <v>35</v>
      </c>
      <c r="B37" s="13" t="s">
        <v>377</v>
      </c>
      <c r="C37" s="13" t="s">
        <v>497</v>
      </c>
      <c r="D37" s="6">
        <v>90000000</v>
      </c>
    </row>
    <row r="38" spans="1:4" x14ac:dyDescent="0.4">
      <c r="A38" s="8">
        <v>36</v>
      </c>
      <c r="B38" s="5" t="s">
        <v>378</v>
      </c>
      <c r="C38" s="13" t="s">
        <v>497</v>
      </c>
      <c r="D38" s="6">
        <v>70000000</v>
      </c>
    </row>
    <row r="39" spans="1:4" x14ac:dyDescent="0.4">
      <c r="A39" s="8">
        <v>37</v>
      </c>
      <c r="B39" s="5" t="s">
        <v>379</v>
      </c>
      <c r="C39" s="13" t="s">
        <v>497</v>
      </c>
      <c r="D39" s="6">
        <v>90000000</v>
      </c>
    </row>
    <row r="40" spans="1:4" x14ac:dyDescent="0.4">
      <c r="A40" s="8">
        <v>38</v>
      </c>
      <c r="B40" s="5" t="s">
        <v>380</v>
      </c>
      <c r="C40" s="13" t="s">
        <v>497</v>
      </c>
      <c r="D40" s="6">
        <v>90000000</v>
      </c>
    </row>
    <row r="41" spans="1:4" x14ac:dyDescent="0.4">
      <c r="A41" s="8">
        <v>39</v>
      </c>
      <c r="B41" s="5" t="s">
        <v>381</v>
      </c>
      <c r="C41" s="13" t="s">
        <v>497</v>
      </c>
      <c r="D41" s="6">
        <v>90000000</v>
      </c>
    </row>
    <row r="42" spans="1:4" x14ac:dyDescent="0.4">
      <c r="A42" s="8">
        <v>40</v>
      </c>
      <c r="B42" s="5" t="s">
        <v>382</v>
      </c>
      <c r="C42" s="13" t="s">
        <v>497</v>
      </c>
      <c r="D42" s="6">
        <v>30000000</v>
      </c>
    </row>
    <row r="43" spans="1:4" x14ac:dyDescent="0.4">
      <c r="A43" s="8">
        <v>41</v>
      </c>
      <c r="B43" s="5" t="s">
        <v>383</v>
      </c>
      <c r="C43" s="13" t="s">
        <v>497</v>
      </c>
      <c r="D43" s="6">
        <v>110000000</v>
      </c>
    </row>
    <row r="44" spans="1:4" x14ac:dyDescent="0.4">
      <c r="A44" s="8">
        <v>42</v>
      </c>
      <c r="B44" s="5" t="s">
        <v>384</v>
      </c>
      <c r="C44" s="13" t="s">
        <v>497</v>
      </c>
      <c r="D44" s="6">
        <v>100000000</v>
      </c>
    </row>
    <row r="45" spans="1:4" x14ac:dyDescent="0.4">
      <c r="A45" s="8">
        <v>43</v>
      </c>
      <c r="B45" s="5" t="s">
        <v>385</v>
      </c>
      <c r="C45" s="13" t="s">
        <v>497</v>
      </c>
      <c r="D45" s="6">
        <v>80000000</v>
      </c>
    </row>
    <row r="46" spans="1:4" x14ac:dyDescent="0.4">
      <c r="A46" s="8">
        <v>44</v>
      </c>
      <c r="B46" s="5" t="s">
        <v>386</v>
      </c>
      <c r="C46" s="13" t="s">
        <v>497</v>
      </c>
      <c r="D46" s="6">
        <v>100000000</v>
      </c>
    </row>
    <row r="47" spans="1:4" x14ac:dyDescent="0.4">
      <c r="A47" s="8">
        <v>45</v>
      </c>
      <c r="B47" s="5" t="s">
        <v>387</v>
      </c>
      <c r="C47" s="13" t="s">
        <v>497</v>
      </c>
      <c r="D47" s="6">
        <v>80000000</v>
      </c>
    </row>
    <row r="48" spans="1:4" x14ac:dyDescent="0.4">
      <c r="A48" s="8">
        <v>46</v>
      </c>
      <c r="B48" s="5" t="s">
        <v>388</v>
      </c>
      <c r="C48" s="13" t="s">
        <v>497</v>
      </c>
      <c r="D48" s="6">
        <v>80000000</v>
      </c>
    </row>
    <row r="49" spans="1:4" x14ac:dyDescent="0.4">
      <c r="A49" s="8">
        <v>47</v>
      </c>
      <c r="B49" s="2" t="s">
        <v>389</v>
      </c>
      <c r="C49" s="13" t="s">
        <v>497</v>
      </c>
      <c r="D49" s="6">
        <v>80000000</v>
      </c>
    </row>
    <row r="50" spans="1:4" x14ac:dyDescent="0.4">
      <c r="A50" s="8">
        <v>48</v>
      </c>
      <c r="B50" s="5" t="s">
        <v>390</v>
      </c>
      <c r="C50" s="13" t="s">
        <v>497</v>
      </c>
      <c r="D50" s="6">
        <v>80000000</v>
      </c>
    </row>
    <row r="51" spans="1:4" x14ac:dyDescent="0.4">
      <c r="A51" s="8">
        <v>49</v>
      </c>
      <c r="B51" s="5" t="s">
        <v>391</v>
      </c>
      <c r="C51" s="13" t="s">
        <v>497</v>
      </c>
      <c r="D51" s="6">
        <v>80000000</v>
      </c>
    </row>
    <row r="52" spans="1:4" x14ac:dyDescent="0.4">
      <c r="A52" s="8">
        <v>50</v>
      </c>
      <c r="B52" s="5" t="s">
        <v>392</v>
      </c>
      <c r="C52" s="13" t="s">
        <v>497</v>
      </c>
      <c r="D52" s="6">
        <v>50000000</v>
      </c>
    </row>
    <row r="53" spans="1:4" x14ac:dyDescent="0.4">
      <c r="A53" s="8">
        <v>51</v>
      </c>
      <c r="B53" s="5" t="s">
        <v>393</v>
      </c>
      <c r="C53" s="13" t="s">
        <v>497</v>
      </c>
      <c r="D53" s="6">
        <v>40000000</v>
      </c>
    </row>
    <row r="54" spans="1:4" x14ac:dyDescent="0.4">
      <c r="A54" s="8">
        <v>52</v>
      </c>
      <c r="B54" s="5" t="s">
        <v>394</v>
      </c>
      <c r="C54" s="13" t="s">
        <v>497</v>
      </c>
      <c r="D54" s="6">
        <v>50000000</v>
      </c>
    </row>
    <row r="55" spans="1:4" x14ac:dyDescent="0.4">
      <c r="A55" s="8">
        <v>53</v>
      </c>
      <c r="B55" s="5" t="s">
        <v>395</v>
      </c>
      <c r="C55" s="13" t="s">
        <v>497</v>
      </c>
      <c r="D55" s="6">
        <v>30000000</v>
      </c>
    </row>
    <row r="56" spans="1:4" x14ac:dyDescent="0.4">
      <c r="A56" s="8">
        <v>54</v>
      </c>
      <c r="B56" s="5" t="s">
        <v>396</v>
      </c>
      <c r="C56" s="13" t="s">
        <v>497</v>
      </c>
      <c r="D56" s="6">
        <v>30000000</v>
      </c>
    </row>
    <row r="57" spans="1:4" x14ac:dyDescent="0.4">
      <c r="A57" s="8">
        <v>55</v>
      </c>
      <c r="B57" s="5" t="s">
        <v>397</v>
      </c>
      <c r="C57" s="13" t="s">
        <v>497</v>
      </c>
      <c r="D57" s="6">
        <v>30000000</v>
      </c>
    </row>
    <row r="58" spans="1:4" x14ac:dyDescent="0.4">
      <c r="A58" s="8">
        <v>56</v>
      </c>
      <c r="B58" s="5" t="s">
        <v>398</v>
      </c>
      <c r="C58" s="13" t="s">
        <v>497</v>
      </c>
      <c r="D58" s="6">
        <v>30000000</v>
      </c>
    </row>
    <row r="59" spans="1:4" x14ac:dyDescent="0.4">
      <c r="A59" s="8">
        <v>57</v>
      </c>
      <c r="B59" s="5" t="s">
        <v>399</v>
      </c>
      <c r="C59" s="13" t="s">
        <v>497</v>
      </c>
      <c r="D59" s="6">
        <v>30000000</v>
      </c>
    </row>
    <row r="60" spans="1:4" x14ac:dyDescent="0.4">
      <c r="A60" s="8">
        <v>58</v>
      </c>
      <c r="B60" s="5" t="s">
        <v>400</v>
      </c>
      <c r="C60" s="13" t="s">
        <v>497</v>
      </c>
      <c r="D60" s="6">
        <v>30000000</v>
      </c>
    </row>
    <row r="61" spans="1:4" x14ac:dyDescent="0.4">
      <c r="A61" s="8">
        <v>59</v>
      </c>
      <c r="B61" s="5" t="s">
        <v>401</v>
      </c>
      <c r="C61" s="13" t="s">
        <v>497</v>
      </c>
      <c r="D61" s="6">
        <v>30000000</v>
      </c>
    </row>
    <row r="62" spans="1:4" x14ac:dyDescent="0.4">
      <c r="A62" s="8">
        <v>60</v>
      </c>
      <c r="B62" s="5" t="s">
        <v>402</v>
      </c>
      <c r="C62" s="13" t="s">
        <v>497</v>
      </c>
      <c r="D62" s="6">
        <v>30000000</v>
      </c>
    </row>
    <row r="63" spans="1:4" x14ac:dyDescent="0.4">
      <c r="A63" s="8">
        <v>61</v>
      </c>
      <c r="B63" s="5" t="s">
        <v>403</v>
      </c>
      <c r="C63" s="13" t="s">
        <v>497</v>
      </c>
      <c r="D63" s="6">
        <v>80000000</v>
      </c>
    </row>
    <row r="64" spans="1:4" x14ac:dyDescent="0.4">
      <c r="A64" s="8">
        <v>62</v>
      </c>
      <c r="B64" s="6" t="s">
        <v>404</v>
      </c>
      <c r="C64" s="13" t="s">
        <v>497</v>
      </c>
      <c r="D64" s="6">
        <v>150000000</v>
      </c>
    </row>
    <row r="65" spans="1:4" x14ac:dyDescent="0.4">
      <c r="A65" s="8">
        <v>63</v>
      </c>
      <c r="B65" s="13" t="s">
        <v>405</v>
      </c>
      <c r="C65" s="13" t="s">
        <v>497</v>
      </c>
      <c r="D65" s="6">
        <v>250000000</v>
      </c>
    </row>
    <row r="66" spans="1:4" x14ac:dyDescent="0.4">
      <c r="A66" s="8">
        <v>64</v>
      </c>
      <c r="B66" s="13" t="s">
        <v>406</v>
      </c>
      <c r="C66" s="13" t="s">
        <v>497</v>
      </c>
      <c r="D66" s="6">
        <v>250000000</v>
      </c>
    </row>
    <row r="67" spans="1:4" x14ac:dyDescent="0.4">
      <c r="A67" s="8">
        <v>65</v>
      </c>
      <c r="B67" s="13" t="s">
        <v>407</v>
      </c>
      <c r="C67" s="13" t="s">
        <v>497</v>
      </c>
      <c r="D67" s="6">
        <v>250000000</v>
      </c>
    </row>
    <row r="68" spans="1:4" x14ac:dyDescent="0.4">
      <c r="A68" s="8">
        <v>66</v>
      </c>
      <c r="B68" s="5" t="s">
        <v>408</v>
      </c>
      <c r="C68" s="13" t="s">
        <v>497</v>
      </c>
      <c r="D68" s="6">
        <v>150000000</v>
      </c>
    </row>
    <row r="69" spans="1:4" x14ac:dyDescent="0.4">
      <c r="A69" s="8">
        <v>67</v>
      </c>
      <c r="B69" s="5" t="s">
        <v>409</v>
      </c>
      <c r="C69" s="13" t="s">
        <v>497</v>
      </c>
      <c r="D69" s="6">
        <v>150000000</v>
      </c>
    </row>
    <row r="70" spans="1:4" x14ac:dyDescent="0.4">
      <c r="A70" s="8">
        <v>68</v>
      </c>
      <c r="B70" s="13" t="s">
        <v>410</v>
      </c>
      <c r="C70" s="13" t="s">
        <v>497</v>
      </c>
      <c r="D70" s="6">
        <v>150000000</v>
      </c>
    </row>
    <row r="71" spans="1:4" x14ac:dyDescent="0.4">
      <c r="A71" s="8">
        <v>69</v>
      </c>
      <c r="B71" s="13" t="s">
        <v>411</v>
      </c>
      <c r="C71" s="13" t="s">
        <v>497</v>
      </c>
      <c r="D71" s="6">
        <v>150000000</v>
      </c>
    </row>
    <row r="72" spans="1:4" x14ac:dyDescent="0.4">
      <c r="A72" s="8">
        <v>70</v>
      </c>
      <c r="B72" s="13" t="s">
        <v>412</v>
      </c>
      <c r="C72" s="13" t="s">
        <v>497</v>
      </c>
      <c r="D72" s="6">
        <v>150000000</v>
      </c>
    </row>
    <row r="73" spans="1:4" x14ac:dyDescent="0.4">
      <c r="A73" s="8">
        <v>71</v>
      </c>
      <c r="B73" s="63" t="s">
        <v>413</v>
      </c>
      <c r="C73" s="13" t="s">
        <v>497</v>
      </c>
      <c r="D73" s="6">
        <v>150000000</v>
      </c>
    </row>
    <row r="74" spans="1:4" x14ac:dyDescent="0.4">
      <c r="A74" s="8">
        <v>72</v>
      </c>
      <c r="B74" s="13" t="s">
        <v>414</v>
      </c>
      <c r="C74" s="13" t="s">
        <v>497</v>
      </c>
      <c r="D74" s="6">
        <v>400000000</v>
      </c>
    </row>
    <row r="75" spans="1:4" x14ac:dyDescent="0.4">
      <c r="A75" s="8"/>
      <c r="B75" s="13" t="s">
        <v>605</v>
      </c>
      <c r="C75" s="13" t="s">
        <v>497</v>
      </c>
      <c r="D75" s="6">
        <v>70000000</v>
      </c>
    </row>
    <row r="76" spans="1:4" x14ac:dyDescent="0.4">
      <c r="A76" s="8">
        <v>73</v>
      </c>
      <c r="B76" s="5" t="s">
        <v>415</v>
      </c>
      <c r="C76" s="13" t="s">
        <v>497</v>
      </c>
      <c r="D76" s="6">
        <v>100000000</v>
      </c>
    </row>
    <row r="77" spans="1:4" x14ac:dyDescent="0.4">
      <c r="A77" s="8">
        <v>74</v>
      </c>
      <c r="B77" s="5" t="s">
        <v>416</v>
      </c>
      <c r="C77" s="13" t="s">
        <v>497</v>
      </c>
      <c r="D77" s="6">
        <v>100000000</v>
      </c>
    </row>
    <row r="78" spans="1:4" x14ac:dyDescent="0.4">
      <c r="A78" s="8">
        <v>75</v>
      </c>
      <c r="B78" s="63" t="s">
        <v>417</v>
      </c>
      <c r="C78" s="13" t="s">
        <v>497</v>
      </c>
      <c r="D78" s="6">
        <v>250000000</v>
      </c>
    </row>
    <row r="79" spans="1:4" x14ac:dyDescent="0.4">
      <c r="A79" s="8">
        <v>76</v>
      </c>
      <c r="B79" s="13" t="s">
        <v>418</v>
      </c>
      <c r="C79" s="13" t="s">
        <v>497</v>
      </c>
      <c r="D79" s="6">
        <v>200000000</v>
      </c>
    </row>
    <row r="80" spans="1:4" x14ac:dyDescent="0.4">
      <c r="A80" s="8">
        <v>77</v>
      </c>
      <c r="B80" s="13" t="s">
        <v>419</v>
      </c>
      <c r="C80" s="13" t="s">
        <v>497</v>
      </c>
      <c r="D80" s="6">
        <v>150000000</v>
      </c>
    </row>
    <row r="81" spans="1:4" x14ac:dyDescent="0.4">
      <c r="A81" s="8">
        <v>78</v>
      </c>
      <c r="B81" s="18" t="s">
        <v>420</v>
      </c>
      <c r="C81" s="13" t="s">
        <v>497</v>
      </c>
      <c r="D81" s="6">
        <v>500000000</v>
      </c>
    </row>
    <row r="82" spans="1:4" x14ac:dyDescent="0.4">
      <c r="A82" s="8">
        <v>79</v>
      </c>
      <c r="B82" s="5" t="s">
        <v>421</v>
      </c>
      <c r="C82" s="13" t="s">
        <v>497</v>
      </c>
      <c r="D82" s="6">
        <v>50000000</v>
      </c>
    </row>
    <row r="83" spans="1:4" x14ac:dyDescent="0.4">
      <c r="A83" s="8">
        <v>80</v>
      </c>
      <c r="B83" s="2" t="s">
        <v>422</v>
      </c>
      <c r="C83" s="13" t="s">
        <v>497</v>
      </c>
      <c r="D83" s="6">
        <v>90000000</v>
      </c>
    </row>
    <row r="84" spans="1:4" x14ac:dyDescent="0.4">
      <c r="A84" s="8">
        <v>81</v>
      </c>
      <c r="B84" s="2" t="s">
        <v>423</v>
      </c>
      <c r="C84" s="13" t="s">
        <v>497</v>
      </c>
      <c r="D84" s="6">
        <v>60000000</v>
      </c>
    </row>
    <row r="85" spans="1:4" x14ac:dyDescent="0.4">
      <c r="A85" s="8">
        <v>82</v>
      </c>
      <c r="B85" s="2" t="s">
        <v>424</v>
      </c>
      <c r="C85" s="13" t="s">
        <v>497</v>
      </c>
      <c r="D85" s="6">
        <v>90000000</v>
      </c>
    </row>
    <row r="86" spans="1:4" x14ac:dyDescent="0.4">
      <c r="A86" s="8">
        <v>83</v>
      </c>
      <c r="B86" s="2" t="s">
        <v>425</v>
      </c>
      <c r="C86" s="13" t="s">
        <v>497</v>
      </c>
      <c r="D86" s="6">
        <v>80000000</v>
      </c>
    </row>
    <row r="87" spans="1:4" x14ac:dyDescent="0.4">
      <c r="A87" s="8">
        <v>84</v>
      </c>
      <c r="B87" s="2" t="s">
        <v>426</v>
      </c>
      <c r="C87" s="13" t="s">
        <v>497</v>
      </c>
      <c r="D87" s="6">
        <v>60000000</v>
      </c>
    </row>
    <row r="88" spans="1:4" x14ac:dyDescent="0.4">
      <c r="A88" s="8">
        <v>85</v>
      </c>
      <c r="B88" s="2" t="s">
        <v>427</v>
      </c>
      <c r="C88" s="13" t="s">
        <v>497</v>
      </c>
      <c r="D88" s="6">
        <v>60000000</v>
      </c>
    </row>
    <row r="89" spans="1:4" x14ac:dyDescent="0.4">
      <c r="A89" s="8">
        <v>86</v>
      </c>
      <c r="B89" s="2" t="s">
        <v>428</v>
      </c>
      <c r="C89" s="13" t="s">
        <v>497</v>
      </c>
      <c r="D89" s="6">
        <v>70000000</v>
      </c>
    </row>
    <row r="90" spans="1:4" x14ac:dyDescent="0.4">
      <c r="A90" s="8">
        <v>87</v>
      </c>
      <c r="B90" s="2" t="s">
        <v>429</v>
      </c>
      <c r="C90" s="13" t="s">
        <v>497</v>
      </c>
      <c r="D90" s="6">
        <v>70000000</v>
      </c>
    </row>
    <row r="91" spans="1:4" x14ac:dyDescent="0.4">
      <c r="A91" s="8">
        <v>88</v>
      </c>
      <c r="B91" s="2" t="s">
        <v>430</v>
      </c>
      <c r="C91" s="13" t="s">
        <v>497</v>
      </c>
      <c r="D91" s="6">
        <v>70000000</v>
      </c>
    </row>
    <row r="92" spans="1:4" x14ac:dyDescent="0.4">
      <c r="A92" s="8">
        <v>89</v>
      </c>
      <c r="B92" s="2" t="s">
        <v>431</v>
      </c>
      <c r="C92" s="13" t="s">
        <v>497</v>
      </c>
      <c r="D92" s="6">
        <v>40000000</v>
      </c>
    </row>
    <row r="93" spans="1:4" x14ac:dyDescent="0.4">
      <c r="A93" s="8">
        <v>90</v>
      </c>
      <c r="B93" s="2" t="s">
        <v>432</v>
      </c>
      <c r="C93" s="13" t="s">
        <v>497</v>
      </c>
      <c r="D93" s="6">
        <v>70000000</v>
      </c>
    </row>
    <row r="94" spans="1:4" x14ac:dyDescent="0.4">
      <c r="A94" s="8">
        <v>91</v>
      </c>
      <c r="B94" s="2" t="s">
        <v>433</v>
      </c>
      <c r="C94" s="13" t="s">
        <v>497</v>
      </c>
      <c r="D94" s="6">
        <v>80000000</v>
      </c>
    </row>
    <row r="95" spans="1:4" x14ac:dyDescent="0.4">
      <c r="A95" s="8">
        <v>92</v>
      </c>
      <c r="B95" s="2" t="s">
        <v>434</v>
      </c>
      <c r="C95" s="13" t="s">
        <v>497</v>
      </c>
      <c r="D95" s="6">
        <v>80000000</v>
      </c>
    </row>
    <row r="96" spans="1:4" x14ac:dyDescent="0.4">
      <c r="A96" s="8">
        <v>93</v>
      </c>
      <c r="B96" s="2" t="s">
        <v>435</v>
      </c>
      <c r="C96" s="13" t="s">
        <v>497</v>
      </c>
      <c r="D96" s="6">
        <v>90000000</v>
      </c>
    </row>
    <row r="97" spans="1:4" x14ac:dyDescent="0.4">
      <c r="A97" s="8">
        <v>94</v>
      </c>
      <c r="B97" s="2" t="s">
        <v>436</v>
      </c>
      <c r="C97" s="13" t="s">
        <v>497</v>
      </c>
      <c r="D97" s="6">
        <v>50000000</v>
      </c>
    </row>
    <row r="98" spans="1:4" x14ac:dyDescent="0.4">
      <c r="A98" s="8">
        <v>95</v>
      </c>
      <c r="B98" s="2" t="s">
        <v>437</v>
      </c>
      <c r="C98" s="13" t="s">
        <v>497</v>
      </c>
      <c r="D98" s="6">
        <v>50000000</v>
      </c>
    </row>
    <row r="99" spans="1:4" x14ac:dyDescent="0.4">
      <c r="A99" s="8">
        <v>96</v>
      </c>
      <c r="B99" s="2" t="s">
        <v>438</v>
      </c>
      <c r="C99" s="13" t="s">
        <v>497</v>
      </c>
      <c r="D99" s="6">
        <v>120000000</v>
      </c>
    </row>
    <row r="100" spans="1:4" x14ac:dyDescent="0.4">
      <c r="A100" s="8">
        <v>97</v>
      </c>
      <c r="B100" s="2" t="s">
        <v>439</v>
      </c>
      <c r="C100" s="13" t="s">
        <v>497</v>
      </c>
      <c r="D100" s="6">
        <v>80000000</v>
      </c>
    </row>
    <row r="101" spans="1:4" x14ac:dyDescent="0.4">
      <c r="A101" s="8">
        <v>98</v>
      </c>
      <c r="B101" s="2" t="s">
        <v>440</v>
      </c>
      <c r="C101" s="13" t="s">
        <v>497</v>
      </c>
      <c r="D101" s="6">
        <v>100000000</v>
      </c>
    </row>
    <row r="102" spans="1:4" x14ac:dyDescent="0.4">
      <c r="A102" s="8">
        <v>99</v>
      </c>
      <c r="B102" s="2" t="s">
        <v>441</v>
      </c>
      <c r="C102" s="13" t="s">
        <v>497</v>
      </c>
      <c r="D102" s="6">
        <v>180000000</v>
      </c>
    </row>
    <row r="103" spans="1:4" x14ac:dyDescent="0.4">
      <c r="A103" s="8">
        <v>100</v>
      </c>
      <c r="B103" s="2" t="s">
        <v>442</v>
      </c>
      <c r="C103" s="13" t="s">
        <v>497</v>
      </c>
      <c r="D103" s="6">
        <v>80000000</v>
      </c>
    </row>
    <row r="104" spans="1:4" x14ac:dyDescent="0.4">
      <c r="A104" s="8">
        <v>101</v>
      </c>
      <c r="B104" s="2" t="s">
        <v>443</v>
      </c>
      <c r="C104" s="13" t="s">
        <v>497</v>
      </c>
      <c r="D104" s="6">
        <v>80000000</v>
      </c>
    </row>
    <row r="105" spans="1:4" x14ac:dyDescent="0.4">
      <c r="A105" s="8">
        <v>102</v>
      </c>
      <c r="B105" s="5" t="s">
        <v>444</v>
      </c>
      <c r="C105" s="13" t="s">
        <v>497</v>
      </c>
      <c r="D105" s="6">
        <v>70000000</v>
      </c>
    </row>
    <row r="106" spans="1:4" x14ac:dyDescent="0.4">
      <c r="A106" s="8">
        <v>103</v>
      </c>
      <c r="B106" s="5" t="s">
        <v>445</v>
      </c>
      <c r="C106" s="13" t="s">
        <v>497</v>
      </c>
      <c r="D106" s="6">
        <v>120000000</v>
      </c>
    </row>
    <row r="107" spans="1:4" x14ac:dyDescent="0.4">
      <c r="A107" s="8">
        <v>104</v>
      </c>
      <c r="B107" s="5" t="s">
        <v>446</v>
      </c>
      <c r="C107" s="13" t="s">
        <v>497</v>
      </c>
      <c r="D107" s="6">
        <v>50000000</v>
      </c>
    </row>
    <row r="108" spans="1:4" x14ac:dyDescent="0.4">
      <c r="A108" s="8">
        <v>105</v>
      </c>
      <c r="B108" s="5" t="s">
        <v>447</v>
      </c>
      <c r="C108" s="13" t="s">
        <v>497</v>
      </c>
      <c r="D108" s="6">
        <v>50000000</v>
      </c>
    </row>
    <row r="109" spans="1:4" x14ac:dyDescent="0.4">
      <c r="A109" s="8">
        <v>106</v>
      </c>
      <c r="B109" s="5" t="s">
        <v>448</v>
      </c>
      <c r="C109" s="13" t="s">
        <v>497</v>
      </c>
      <c r="D109" s="6">
        <v>50000000</v>
      </c>
    </row>
    <row r="110" spans="1:4" x14ac:dyDescent="0.4">
      <c r="A110" s="8">
        <v>107</v>
      </c>
      <c r="B110" s="5" t="s">
        <v>449</v>
      </c>
      <c r="C110" s="13" t="s">
        <v>497</v>
      </c>
      <c r="D110" s="6">
        <v>50000000</v>
      </c>
    </row>
    <row r="111" spans="1:4" x14ac:dyDescent="0.4">
      <c r="A111" s="8">
        <v>108</v>
      </c>
      <c r="B111" s="2" t="s">
        <v>450</v>
      </c>
      <c r="C111" s="13" t="s">
        <v>497</v>
      </c>
      <c r="D111" s="6">
        <v>24000000</v>
      </c>
    </row>
    <row r="112" spans="1:4" x14ac:dyDescent="0.4">
      <c r="A112" s="8">
        <v>109</v>
      </c>
      <c r="B112" s="2" t="s">
        <v>451</v>
      </c>
      <c r="C112" s="13" t="s">
        <v>497</v>
      </c>
      <c r="D112" s="6">
        <v>16000000</v>
      </c>
    </row>
    <row r="113" spans="1:4" x14ac:dyDescent="0.4">
      <c r="A113" s="8">
        <v>110</v>
      </c>
      <c r="B113" s="2" t="s">
        <v>452</v>
      </c>
      <c r="C113" s="13" t="s">
        <v>497</v>
      </c>
      <c r="D113" s="6">
        <v>56000000</v>
      </c>
    </row>
    <row r="114" spans="1:4" x14ac:dyDescent="0.4">
      <c r="A114" s="8">
        <v>111</v>
      </c>
      <c r="B114" s="2" t="s">
        <v>453</v>
      </c>
      <c r="C114" s="13" t="s">
        <v>497</v>
      </c>
      <c r="D114" s="6">
        <v>56000000</v>
      </c>
    </row>
    <row r="115" spans="1:4" x14ac:dyDescent="0.4">
      <c r="A115" s="8">
        <v>112</v>
      </c>
      <c r="B115" s="2" t="s">
        <v>454</v>
      </c>
      <c r="C115" s="13" t="s">
        <v>497</v>
      </c>
      <c r="D115" s="6">
        <v>20000000</v>
      </c>
    </row>
    <row r="116" spans="1:4" x14ac:dyDescent="0.4">
      <c r="A116" s="8">
        <v>113</v>
      </c>
      <c r="B116" s="2" t="s">
        <v>455</v>
      </c>
      <c r="C116" s="13" t="s">
        <v>497</v>
      </c>
      <c r="D116" s="6">
        <v>20000000</v>
      </c>
    </row>
    <row r="117" spans="1:4" x14ac:dyDescent="0.4">
      <c r="A117" s="8">
        <v>114</v>
      </c>
      <c r="B117" s="2" t="s">
        <v>456</v>
      </c>
      <c r="C117" s="13" t="s">
        <v>497</v>
      </c>
      <c r="D117" s="6">
        <v>20000000</v>
      </c>
    </row>
    <row r="118" spans="1:4" x14ac:dyDescent="0.4">
      <c r="A118" s="8">
        <v>115</v>
      </c>
      <c r="B118" s="2" t="s">
        <v>457</v>
      </c>
      <c r="C118" s="13" t="s">
        <v>497</v>
      </c>
      <c r="D118" s="6">
        <v>20000000</v>
      </c>
    </row>
    <row r="119" spans="1:4" x14ac:dyDescent="0.4">
      <c r="A119" s="8">
        <v>116</v>
      </c>
      <c r="B119" s="2" t="s">
        <v>458</v>
      </c>
      <c r="C119" s="13" t="s">
        <v>497</v>
      </c>
      <c r="D119" s="6">
        <v>20000000</v>
      </c>
    </row>
    <row r="120" spans="1:4" x14ac:dyDescent="0.4">
      <c r="A120" s="8">
        <v>117</v>
      </c>
      <c r="B120" s="2" t="s">
        <v>459</v>
      </c>
      <c r="C120" s="13" t="s">
        <v>497</v>
      </c>
      <c r="D120" s="6">
        <v>24000000</v>
      </c>
    </row>
    <row r="121" spans="1:4" x14ac:dyDescent="0.4">
      <c r="A121" s="8">
        <v>118</v>
      </c>
      <c r="B121" s="2" t="s">
        <v>460</v>
      </c>
      <c r="C121" s="13" t="s">
        <v>497</v>
      </c>
      <c r="D121" s="6">
        <v>56000000</v>
      </c>
    </row>
    <row r="122" spans="1:4" x14ac:dyDescent="0.4">
      <c r="A122" s="8">
        <v>119</v>
      </c>
      <c r="B122" s="2" t="s">
        <v>461</v>
      </c>
      <c r="C122" s="13" t="s">
        <v>497</v>
      </c>
      <c r="D122" s="6">
        <v>20000000</v>
      </c>
    </row>
    <row r="123" spans="1:4" x14ac:dyDescent="0.4">
      <c r="A123" s="8">
        <v>120</v>
      </c>
      <c r="B123" s="2" t="s">
        <v>462</v>
      </c>
      <c r="C123" s="13" t="s">
        <v>497</v>
      </c>
      <c r="D123" s="6">
        <v>20000000</v>
      </c>
    </row>
    <row r="124" spans="1:4" x14ac:dyDescent="0.4">
      <c r="A124" s="8">
        <v>121</v>
      </c>
      <c r="B124" s="2" t="s">
        <v>463</v>
      </c>
      <c r="C124" s="13" t="s">
        <v>497</v>
      </c>
      <c r="D124" s="6">
        <v>20000000</v>
      </c>
    </row>
    <row r="125" spans="1:4" x14ac:dyDescent="0.4">
      <c r="A125" s="8">
        <v>122</v>
      </c>
      <c r="B125" s="2" t="s">
        <v>464</v>
      </c>
      <c r="C125" s="13" t="s">
        <v>497</v>
      </c>
      <c r="D125" s="6">
        <v>20000000</v>
      </c>
    </row>
    <row r="126" spans="1:4" x14ac:dyDescent="0.4">
      <c r="A126" s="8">
        <v>123</v>
      </c>
      <c r="B126" s="2" t="s">
        <v>465</v>
      </c>
      <c r="C126" s="13" t="s">
        <v>497</v>
      </c>
      <c r="D126" s="6">
        <v>20000000</v>
      </c>
    </row>
    <row r="127" spans="1:4" x14ac:dyDescent="0.4">
      <c r="A127" s="8">
        <v>124</v>
      </c>
      <c r="B127" s="2" t="s">
        <v>466</v>
      </c>
      <c r="C127" s="13" t="s">
        <v>497</v>
      </c>
      <c r="D127" s="6">
        <v>20000000</v>
      </c>
    </row>
    <row r="128" spans="1:4" x14ac:dyDescent="0.4">
      <c r="A128" s="8">
        <v>125</v>
      </c>
      <c r="B128" s="2" t="s">
        <v>467</v>
      </c>
      <c r="C128" s="13" t="s">
        <v>497</v>
      </c>
      <c r="D128" s="6">
        <v>20000000</v>
      </c>
    </row>
    <row r="129" spans="1:4" x14ac:dyDescent="0.4">
      <c r="A129" s="8">
        <v>126</v>
      </c>
      <c r="B129" s="2" t="s">
        <v>468</v>
      </c>
      <c r="C129" s="13" t="s">
        <v>497</v>
      </c>
      <c r="D129" s="6">
        <v>40000000</v>
      </c>
    </row>
    <row r="130" spans="1:4" x14ac:dyDescent="0.4">
      <c r="A130" s="8">
        <v>127</v>
      </c>
      <c r="B130" s="2" t="s">
        <v>469</v>
      </c>
      <c r="C130" s="13" t="s">
        <v>497</v>
      </c>
      <c r="D130" s="6">
        <v>20000000</v>
      </c>
    </row>
    <row r="131" spans="1:4" x14ac:dyDescent="0.4">
      <c r="A131" s="8">
        <v>128</v>
      </c>
      <c r="B131" s="2" t="s">
        <v>470</v>
      </c>
      <c r="C131" s="13" t="s">
        <v>497</v>
      </c>
      <c r="D131" s="6">
        <v>20000000</v>
      </c>
    </row>
    <row r="132" spans="1:4" x14ac:dyDescent="0.4">
      <c r="A132" s="8">
        <v>129</v>
      </c>
      <c r="B132" s="2" t="s">
        <v>471</v>
      </c>
      <c r="C132" s="13" t="s">
        <v>497</v>
      </c>
      <c r="D132" s="6">
        <v>20000000</v>
      </c>
    </row>
    <row r="133" spans="1:4" x14ac:dyDescent="0.4">
      <c r="A133" s="8">
        <v>130</v>
      </c>
      <c r="B133" s="2" t="s">
        <v>472</v>
      </c>
      <c r="C133" s="13" t="s">
        <v>497</v>
      </c>
      <c r="D133" s="6">
        <v>20000000</v>
      </c>
    </row>
    <row r="134" spans="1:4" x14ac:dyDescent="0.4">
      <c r="A134" s="8">
        <v>131</v>
      </c>
      <c r="B134" s="2" t="s">
        <v>473</v>
      </c>
      <c r="C134" s="13" t="s">
        <v>497</v>
      </c>
      <c r="D134" s="6">
        <v>20000000</v>
      </c>
    </row>
    <row r="135" spans="1:4" x14ac:dyDescent="0.4">
      <c r="A135" s="8">
        <v>132</v>
      </c>
      <c r="B135" s="2" t="s">
        <v>474</v>
      </c>
      <c r="C135" s="13" t="s">
        <v>497</v>
      </c>
      <c r="D135" s="6">
        <v>20000000</v>
      </c>
    </row>
    <row r="136" spans="1:4" x14ac:dyDescent="0.4">
      <c r="A136" s="8">
        <v>133</v>
      </c>
      <c r="B136" s="2" t="s">
        <v>475</v>
      </c>
      <c r="C136" s="13" t="s">
        <v>497</v>
      </c>
      <c r="D136" s="6">
        <v>30000000</v>
      </c>
    </row>
    <row r="137" spans="1:4" x14ac:dyDescent="0.4">
      <c r="A137" s="8">
        <v>134</v>
      </c>
      <c r="B137" s="2" t="s">
        <v>476</v>
      </c>
      <c r="C137" s="13" t="s">
        <v>497</v>
      </c>
      <c r="D137" s="6">
        <v>20000000</v>
      </c>
    </row>
    <row r="138" spans="1:4" x14ac:dyDescent="0.4">
      <c r="A138" s="8">
        <v>135</v>
      </c>
      <c r="B138" s="2" t="s">
        <v>477</v>
      </c>
      <c r="C138" s="13" t="s">
        <v>497</v>
      </c>
      <c r="D138" s="6">
        <v>20000000</v>
      </c>
    </row>
    <row r="139" spans="1:4" x14ac:dyDescent="0.4">
      <c r="A139" s="8">
        <v>136</v>
      </c>
      <c r="B139" s="2" t="s">
        <v>478</v>
      </c>
      <c r="C139" s="13" t="s">
        <v>497</v>
      </c>
      <c r="D139" s="6">
        <v>48000000</v>
      </c>
    </row>
    <row r="140" spans="1:4" x14ac:dyDescent="0.4">
      <c r="A140" s="8">
        <v>137</v>
      </c>
      <c r="B140" s="2" t="s">
        <v>479</v>
      </c>
      <c r="C140" s="13" t="s">
        <v>497</v>
      </c>
      <c r="D140" s="6">
        <v>20000000</v>
      </c>
    </row>
    <row r="141" spans="1:4" x14ac:dyDescent="0.4">
      <c r="A141" s="8">
        <v>138</v>
      </c>
      <c r="B141" s="2" t="s">
        <v>480</v>
      </c>
      <c r="C141" s="13" t="s">
        <v>497</v>
      </c>
      <c r="D141" s="6">
        <v>48000000</v>
      </c>
    </row>
    <row r="142" spans="1:4" x14ac:dyDescent="0.4">
      <c r="A142" s="8">
        <v>139</v>
      </c>
      <c r="B142" s="2" t="s">
        <v>481</v>
      </c>
      <c r="C142" s="13" t="s">
        <v>497</v>
      </c>
      <c r="D142" s="6">
        <v>20000000</v>
      </c>
    </row>
    <row r="143" spans="1:4" x14ac:dyDescent="0.4">
      <c r="A143" s="8">
        <v>140</v>
      </c>
      <c r="B143" s="2" t="s">
        <v>482</v>
      </c>
      <c r="C143" s="13" t="s">
        <v>497</v>
      </c>
      <c r="D143" s="6">
        <v>20000000</v>
      </c>
    </row>
    <row r="144" spans="1:4" x14ac:dyDescent="0.4">
      <c r="A144" s="8">
        <v>141</v>
      </c>
      <c r="B144" s="2" t="s">
        <v>483</v>
      </c>
      <c r="C144" s="13" t="s">
        <v>497</v>
      </c>
      <c r="D144" s="6">
        <v>20000000</v>
      </c>
    </row>
    <row r="145" spans="1:4" x14ac:dyDescent="0.4">
      <c r="A145" s="8">
        <v>142</v>
      </c>
      <c r="B145" s="2" t="s">
        <v>484</v>
      </c>
      <c r="C145" s="13" t="s">
        <v>497</v>
      </c>
      <c r="D145" s="6">
        <v>24000000</v>
      </c>
    </row>
    <row r="146" spans="1:4" x14ac:dyDescent="0.4">
      <c r="A146" s="8">
        <v>143</v>
      </c>
      <c r="B146" s="2" t="s">
        <v>485</v>
      </c>
      <c r="C146" s="13" t="s">
        <v>497</v>
      </c>
      <c r="D146" s="6">
        <v>24000000</v>
      </c>
    </row>
    <row r="147" spans="1:4" x14ac:dyDescent="0.4">
      <c r="A147" s="8">
        <v>144</v>
      </c>
      <c r="B147" s="2" t="s">
        <v>486</v>
      </c>
      <c r="C147" s="13" t="s">
        <v>497</v>
      </c>
      <c r="D147" s="6">
        <v>24000000</v>
      </c>
    </row>
    <row r="148" spans="1:4" x14ac:dyDescent="0.4">
      <c r="A148" s="8">
        <v>145</v>
      </c>
      <c r="B148" s="2" t="s">
        <v>487</v>
      </c>
      <c r="C148" s="13" t="s">
        <v>497</v>
      </c>
      <c r="D148" s="6">
        <v>20000000</v>
      </c>
    </row>
    <row r="149" spans="1:4" x14ac:dyDescent="0.4">
      <c r="A149" s="8">
        <v>146</v>
      </c>
      <c r="B149" s="2" t="s">
        <v>488</v>
      </c>
      <c r="C149" s="13" t="s">
        <v>497</v>
      </c>
      <c r="D149" s="6">
        <v>20000000</v>
      </c>
    </row>
    <row r="150" spans="1:4" x14ac:dyDescent="0.4">
      <c r="A150" s="8">
        <v>147</v>
      </c>
      <c r="B150" s="2" t="s">
        <v>489</v>
      </c>
      <c r="C150" s="13" t="s">
        <v>497</v>
      </c>
      <c r="D150" s="6">
        <v>20000000</v>
      </c>
    </row>
    <row r="151" spans="1:4" x14ac:dyDescent="0.4">
      <c r="A151" s="8">
        <v>148</v>
      </c>
      <c r="B151" s="2" t="s">
        <v>490</v>
      </c>
      <c r="C151" s="13" t="s">
        <v>497</v>
      </c>
      <c r="D151" s="6">
        <v>48000000</v>
      </c>
    </row>
    <row r="152" spans="1:4" x14ac:dyDescent="0.4">
      <c r="A152" s="8">
        <v>149</v>
      </c>
      <c r="B152" s="2" t="s">
        <v>491</v>
      </c>
      <c r="C152" s="13" t="s">
        <v>497</v>
      </c>
      <c r="D152" s="6">
        <v>30000000</v>
      </c>
    </row>
    <row r="153" spans="1:4" x14ac:dyDescent="0.4">
      <c r="A153" s="8">
        <v>150</v>
      </c>
      <c r="B153" s="53" t="s">
        <v>503</v>
      </c>
      <c r="C153" s="13" t="s">
        <v>497</v>
      </c>
      <c r="D153" s="6">
        <v>20000000</v>
      </c>
    </row>
    <row r="154" spans="1:4" x14ac:dyDescent="0.4">
      <c r="A154" s="8">
        <v>151</v>
      </c>
      <c r="B154" s="2" t="s">
        <v>492</v>
      </c>
      <c r="C154" s="13" t="s">
        <v>497</v>
      </c>
      <c r="D154" s="6">
        <v>40000000</v>
      </c>
    </row>
    <row r="155" spans="1:4" x14ac:dyDescent="0.4">
      <c r="A155" s="8">
        <v>152</v>
      </c>
      <c r="B155" s="2" t="s">
        <v>493</v>
      </c>
      <c r="C155" s="13" t="s">
        <v>497</v>
      </c>
      <c r="D155" s="6">
        <v>20000000</v>
      </c>
    </row>
    <row r="156" spans="1:4" x14ac:dyDescent="0.4">
      <c r="A156" s="8">
        <v>153</v>
      </c>
      <c r="B156" s="2" t="s">
        <v>494</v>
      </c>
      <c r="C156" s="13" t="s">
        <v>497</v>
      </c>
      <c r="D156" s="6">
        <v>20000000</v>
      </c>
    </row>
    <row r="157" spans="1:4" x14ac:dyDescent="0.4">
      <c r="A157" s="8">
        <v>154</v>
      </c>
      <c r="B157" s="2" t="s">
        <v>495</v>
      </c>
      <c r="C157" s="13" t="s">
        <v>497</v>
      </c>
      <c r="D157" s="6">
        <v>20000000</v>
      </c>
    </row>
    <row r="158" spans="1:4" x14ac:dyDescent="0.4">
      <c r="A158" s="8">
        <v>155</v>
      </c>
      <c r="B158" s="56" t="s">
        <v>305</v>
      </c>
      <c r="C158" s="56" t="s">
        <v>316</v>
      </c>
      <c r="D158" s="69">
        <v>100000000</v>
      </c>
    </row>
    <row r="159" spans="1:4" x14ac:dyDescent="0.4">
      <c r="A159" s="8">
        <v>156</v>
      </c>
      <c r="B159" s="56" t="s">
        <v>306</v>
      </c>
      <c r="C159" s="56" t="s">
        <v>316</v>
      </c>
      <c r="D159" s="69">
        <v>50000000</v>
      </c>
    </row>
    <row r="160" spans="1:4" x14ac:dyDescent="0.4">
      <c r="A160" s="8">
        <v>157</v>
      </c>
      <c r="B160" s="56" t="s">
        <v>307</v>
      </c>
      <c r="C160" s="56" t="s">
        <v>316</v>
      </c>
      <c r="D160" s="69">
        <v>50000000</v>
      </c>
    </row>
    <row r="161" spans="1:4" x14ac:dyDescent="0.4">
      <c r="A161" s="8">
        <v>158</v>
      </c>
      <c r="B161" s="56" t="s">
        <v>308</v>
      </c>
      <c r="C161" s="56" t="s">
        <v>316</v>
      </c>
      <c r="D161" s="69">
        <v>30000000</v>
      </c>
    </row>
    <row r="162" spans="1:4" x14ac:dyDescent="0.4">
      <c r="A162" s="8">
        <v>159</v>
      </c>
      <c r="B162" s="56" t="s">
        <v>309</v>
      </c>
      <c r="C162" s="56" t="s">
        <v>316</v>
      </c>
      <c r="D162" s="69">
        <v>30000000</v>
      </c>
    </row>
    <row r="163" spans="1:4" x14ac:dyDescent="0.4">
      <c r="A163" s="8">
        <v>160</v>
      </c>
      <c r="B163" s="56" t="s">
        <v>310</v>
      </c>
      <c r="C163" s="56" t="s">
        <v>316</v>
      </c>
      <c r="D163" s="69">
        <v>30000000</v>
      </c>
    </row>
    <row r="164" spans="1:4" x14ac:dyDescent="0.4">
      <c r="A164" s="8">
        <v>161</v>
      </c>
      <c r="B164" s="56" t="s">
        <v>311</v>
      </c>
      <c r="C164" s="56" t="s">
        <v>316</v>
      </c>
      <c r="D164" s="69">
        <v>10000000</v>
      </c>
    </row>
    <row r="165" spans="1:4" x14ac:dyDescent="0.4">
      <c r="A165" s="8">
        <v>162</v>
      </c>
      <c r="B165" s="56" t="s">
        <v>312</v>
      </c>
      <c r="C165" s="56" t="s">
        <v>316</v>
      </c>
      <c r="D165" s="69">
        <v>100000000</v>
      </c>
    </row>
    <row r="166" spans="1:4" x14ac:dyDescent="0.4">
      <c r="A166" s="8">
        <v>163</v>
      </c>
      <c r="B166" s="56" t="s">
        <v>313</v>
      </c>
      <c r="C166" s="56" t="s">
        <v>316</v>
      </c>
      <c r="D166" s="69">
        <v>10000000</v>
      </c>
    </row>
    <row r="167" spans="1:4" x14ac:dyDescent="0.4">
      <c r="A167" s="8"/>
      <c r="B167" s="56" t="s">
        <v>279</v>
      </c>
      <c r="C167" s="56" t="s">
        <v>316</v>
      </c>
      <c r="D167" s="69">
        <v>200000000</v>
      </c>
    </row>
    <row r="168" spans="1:4" x14ac:dyDescent="0.4">
      <c r="A168" s="8">
        <v>164</v>
      </c>
      <c r="B168" s="2" t="s">
        <v>45</v>
      </c>
      <c r="C168" s="2" t="s">
        <v>46</v>
      </c>
      <c r="D168" s="10">
        <v>1500000000</v>
      </c>
    </row>
    <row r="169" spans="1:4" ht="31.5" x14ac:dyDescent="0.4">
      <c r="A169" s="8">
        <v>165</v>
      </c>
      <c r="B169" s="12" t="s">
        <v>246</v>
      </c>
      <c r="C169" s="13" t="s">
        <v>282</v>
      </c>
      <c r="D169" s="6">
        <v>100000000</v>
      </c>
    </row>
    <row r="170" spans="1:4" ht="31.5" x14ac:dyDescent="0.4">
      <c r="A170" s="8">
        <v>166</v>
      </c>
      <c r="B170" s="12" t="s">
        <v>247</v>
      </c>
      <c r="C170" s="13" t="s">
        <v>282</v>
      </c>
      <c r="D170" s="6">
        <v>100000000</v>
      </c>
    </row>
    <row r="171" spans="1:4" ht="31.5" x14ac:dyDescent="0.4">
      <c r="A171" s="8">
        <v>167</v>
      </c>
      <c r="B171" s="12" t="s">
        <v>248</v>
      </c>
      <c r="C171" s="13" t="s">
        <v>282</v>
      </c>
      <c r="D171" s="6">
        <v>100000000</v>
      </c>
    </row>
    <row r="172" spans="1:4" ht="31.5" x14ac:dyDescent="0.4">
      <c r="A172" s="8">
        <v>168</v>
      </c>
      <c r="B172" s="5" t="s">
        <v>249</v>
      </c>
      <c r="C172" s="13" t="s">
        <v>282</v>
      </c>
      <c r="D172" s="6">
        <v>100000000</v>
      </c>
    </row>
    <row r="173" spans="1:4" ht="31.5" x14ac:dyDescent="0.4">
      <c r="A173" s="8">
        <v>169</v>
      </c>
      <c r="B173" s="5" t="s">
        <v>250</v>
      </c>
      <c r="C173" s="13" t="s">
        <v>282</v>
      </c>
      <c r="D173" s="6">
        <v>100000000</v>
      </c>
    </row>
    <row r="174" spans="1:4" ht="31.5" x14ac:dyDescent="0.4">
      <c r="A174" s="8">
        <v>170</v>
      </c>
      <c r="B174" s="63" t="s">
        <v>45</v>
      </c>
      <c r="C174" s="13" t="s">
        <v>283</v>
      </c>
      <c r="D174" s="6">
        <v>100000000</v>
      </c>
    </row>
    <row r="175" spans="1:4" x14ac:dyDescent="0.4">
      <c r="A175" s="8">
        <v>171</v>
      </c>
      <c r="B175" s="5" t="s">
        <v>251</v>
      </c>
      <c r="C175" s="13" t="s">
        <v>284</v>
      </c>
      <c r="D175" s="6">
        <v>130000000</v>
      </c>
    </row>
    <row r="176" spans="1:4" x14ac:dyDescent="0.4">
      <c r="A176" s="8">
        <v>172</v>
      </c>
      <c r="B176" s="54" t="s">
        <v>252</v>
      </c>
      <c r="C176" s="13" t="s">
        <v>284</v>
      </c>
      <c r="D176" s="6">
        <v>80000000</v>
      </c>
    </row>
    <row r="177" spans="1:4" x14ac:dyDescent="0.4">
      <c r="A177" s="8">
        <v>173</v>
      </c>
      <c r="B177" s="54" t="s">
        <v>253</v>
      </c>
      <c r="C177" s="13" t="s">
        <v>284</v>
      </c>
      <c r="D177" s="6">
        <v>80000000</v>
      </c>
    </row>
    <row r="178" spans="1:4" x14ac:dyDescent="0.4">
      <c r="A178" s="8">
        <v>174</v>
      </c>
      <c r="B178" s="54" t="s">
        <v>254</v>
      </c>
      <c r="C178" s="13" t="s">
        <v>285</v>
      </c>
      <c r="D178" s="6">
        <v>150000000</v>
      </c>
    </row>
    <row r="179" spans="1:4" x14ac:dyDescent="0.4">
      <c r="A179" s="8">
        <v>175</v>
      </c>
      <c r="B179" s="5" t="s">
        <v>255</v>
      </c>
      <c r="C179" s="13" t="s">
        <v>285</v>
      </c>
      <c r="D179" s="6">
        <v>80000000</v>
      </c>
    </row>
    <row r="180" spans="1:4" x14ac:dyDescent="0.4">
      <c r="A180" s="8">
        <v>176</v>
      </c>
      <c r="B180" s="5" t="s">
        <v>256</v>
      </c>
      <c r="C180" s="13" t="s">
        <v>285</v>
      </c>
      <c r="D180" s="6">
        <v>80000000</v>
      </c>
    </row>
    <row r="181" spans="1:4" x14ac:dyDescent="0.4">
      <c r="A181" s="8">
        <v>177</v>
      </c>
      <c r="B181" s="54" t="s">
        <v>257</v>
      </c>
      <c r="C181" s="13" t="s">
        <v>286</v>
      </c>
      <c r="D181" s="6">
        <v>130000000</v>
      </c>
    </row>
    <row r="182" spans="1:4" x14ac:dyDescent="0.4">
      <c r="A182" s="8">
        <v>178</v>
      </c>
      <c r="B182" s="5" t="s">
        <v>258</v>
      </c>
      <c r="C182" s="5" t="s">
        <v>287</v>
      </c>
      <c r="D182" s="6">
        <v>200000000</v>
      </c>
    </row>
    <row r="183" spans="1:4" x14ac:dyDescent="0.4">
      <c r="A183" s="8">
        <v>179</v>
      </c>
      <c r="B183" s="12" t="s">
        <v>259</v>
      </c>
      <c r="C183" s="13" t="s">
        <v>288</v>
      </c>
      <c r="D183" s="6">
        <v>200000000</v>
      </c>
    </row>
    <row r="184" spans="1:4" x14ac:dyDescent="0.4">
      <c r="A184" s="8">
        <v>180</v>
      </c>
      <c r="B184" s="12" t="s">
        <v>248</v>
      </c>
      <c r="C184" s="13" t="s">
        <v>288</v>
      </c>
      <c r="D184" s="6">
        <v>200000000</v>
      </c>
    </row>
    <row r="185" spans="1:4" x14ac:dyDescent="0.4">
      <c r="A185" s="8">
        <v>181</v>
      </c>
      <c r="B185" s="2" t="s">
        <v>260</v>
      </c>
      <c r="C185" s="13" t="s">
        <v>288</v>
      </c>
      <c r="D185" s="6">
        <v>200000000</v>
      </c>
    </row>
    <row r="186" spans="1:4" x14ac:dyDescent="0.4">
      <c r="A186" s="8">
        <v>182</v>
      </c>
      <c r="B186" s="5" t="s">
        <v>261</v>
      </c>
      <c r="C186" s="13" t="s">
        <v>288</v>
      </c>
      <c r="D186" s="6">
        <v>200000000</v>
      </c>
    </row>
    <row r="187" spans="1:4" x14ac:dyDescent="0.4">
      <c r="A187" s="8">
        <v>183</v>
      </c>
      <c r="B187" s="63" t="s">
        <v>262</v>
      </c>
      <c r="C187" s="13" t="s">
        <v>288</v>
      </c>
      <c r="D187" s="6">
        <v>200000000</v>
      </c>
    </row>
    <row r="188" spans="1:4" x14ac:dyDescent="0.4">
      <c r="A188" s="8">
        <v>184</v>
      </c>
      <c r="B188" s="63" t="s">
        <v>263</v>
      </c>
      <c r="C188" s="13" t="s">
        <v>288</v>
      </c>
      <c r="D188" s="6">
        <v>150000000</v>
      </c>
    </row>
    <row r="189" spans="1:4" x14ac:dyDescent="0.4">
      <c r="A189" s="8">
        <v>185</v>
      </c>
      <c r="B189" s="63" t="s">
        <v>64</v>
      </c>
      <c r="C189" s="13" t="s">
        <v>288</v>
      </c>
      <c r="D189" s="6">
        <v>150000000</v>
      </c>
    </row>
    <row r="190" spans="1:4" x14ac:dyDescent="0.4">
      <c r="A190" s="8">
        <v>186</v>
      </c>
      <c r="B190" s="63" t="s">
        <v>45</v>
      </c>
      <c r="C190" s="13" t="s">
        <v>289</v>
      </c>
      <c r="D190" s="3">
        <v>200000000</v>
      </c>
    </row>
    <row r="191" spans="1:4" x14ac:dyDescent="0.4">
      <c r="A191" s="8">
        <v>187</v>
      </c>
      <c r="B191" s="63" t="s">
        <v>597</v>
      </c>
      <c r="C191" s="13" t="s">
        <v>289</v>
      </c>
      <c r="D191" s="3">
        <v>150000000</v>
      </c>
    </row>
    <row r="192" spans="1:4" x14ac:dyDescent="0.4">
      <c r="A192" s="8">
        <v>188</v>
      </c>
      <c r="B192" s="56" t="s">
        <v>599</v>
      </c>
      <c r="C192" s="56" t="s">
        <v>604</v>
      </c>
      <c r="D192" s="3">
        <v>50000000</v>
      </c>
    </row>
    <row r="193" spans="1:4" x14ac:dyDescent="0.4">
      <c r="A193" s="8">
        <v>189</v>
      </c>
      <c r="B193" s="56" t="s">
        <v>600</v>
      </c>
      <c r="C193" s="56" t="s">
        <v>604</v>
      </c>
      <c r="D193" s="3">
        <v>50000000</v>
      </c>
    </row>
    <row r="194" spans="1:4" x14ac:dyDescent="0.4">
      <c r="A194" s="8">
        <v>190</v>
      </c>
      <c r="B194" s="56" t="s">
        <v>601</v>
      </c>
      <c r="C194" s="56" t="s">
        <v>604</v>
      </c>
      <c r="D194" s="3">
        <v>50000000</v>
      </c>
    </row>
    <row r="195" spans="1:4" x14ac:dyDescent="0.4">
      <c r="A195" s="8">
        <v>191</v>
      </c>
      <c r="B195" s="56" t="s">
        <v>602</v>
      </c>
      <c r="C195" s="56" t="s">
        <v>604</v>
      </c>
      <c r="D195" s="3">
        <v>50000000</v>
      </c>
    </row>
    <row r="196" spans="1:4" x14ac:dyDescent="0.4">
      <c r="A196" s="8">
        <v>192</v>
      </c>
      <c r="B196" s="56" t="s">
        <v>603</v>
      </c>
      <c r="C196" s="56" t="s">
        <v>604</v>
      </c>
      <c r="D196" s="3">
        <v>50000000</v>
      </c>
    </row>
    <row r="197" spans="1:4" x14ac:dyDescent="0.4">
      <c r="A197" s="127" t="s">
        <v>1</v>
      </c>
      <c r="B197" s="128"/>
      <c r="C197" s="129"/>
      <c r="D197" s="75">
        <f>SUM(D3:D196)</f>
        <v>18323000000</v>
      </c>
    </row>
  </sheetData>
  <mergeCells count="2">
    <mergeCell ref="A1:D1"/>
    <mergeCell ref="A197:C197"/>
  </mergeCells>
  <pageMargins left="0" right="0.31496062992125984" top="0.74803149606299213" bottom="0.74803149606299213" header="0.31496062992125984" footer="0.31496062992125984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rightToLeft="1" zoomScaleNormal="100" workbookViewId="0">
      <selection activeCell="C9" sqref="C9"/>
    </sheetView>
  </sheetViews>
  <sheetFormatPr defaultRowHeight="15.75" x14ac:dyDescent="0.2"/>
  <cols>
    <col min="1" max="1" width="6.85546875" style="27" customWidth="1"/>
    <col min="2" max="2" width="25.140625" style="27" customWidth="1"/>
    <col min="3" max="3" width="58.85546875" style="27" customWidth="1"/>
    <col min="4" max="4" width="18.140625" style="27" customWidth="1"/>
    <col min="5" max="16384" width="9.140625" style="27"/>
  </cols>
  <sheetData>
    <row r="1" spans="1:4" s="20" customFormat="1" ht="32.25" customHeight="1" x14ac:dyDescent="0.2">
      <c r="A1" s="119" t="s">
        <v>510</v>
      </c>
      <c r="B1" s="119"/>
      <c r="C1" s="119"/>
      <c r="D1" s="119"/>
    </row>
    <row r="2" spans="1:4" s="20" customFormat="1" ht="27.75" customHeight="1" x14ac:dyDescent="0.2">
      <c r="A2" s="21" t="s">
        <v>2</v>
      </c>
      <c r="B2" s="22" t="s">
        <v>3</v>
      </c>
      <c r="C2" s="22" t="s">
        <v>610</v>
      </c>
      <c r="D2" s="23" t="s">
        <v>0</v>
      </c>
    </row>
    <row r="3" spans="1:4" s="20" customFormat="1" ht="27.75" customHeight="1" x14ac:dyDescent="0.2">
      <c r="A3" s="21">
        <v>1</v>
      </c>
      <c r="B3" s="22" t="s">
        <v>611</v>
      </c>
      <c r="C3" s="22" t="s">
        <v>596</v>
      </c>
      <c r="D3" s="23">
        <v>15705542000</v>
      </c>
    </row>
    <row r="4" spans="1:4" s="20" customFormat="1" ht="27.75" customHeight="1" x14ac:dyDescent="0.2">
      <c r="A4" s="21">
        <v>2</v>
      </c>
      <c r="B4" s="55" t="s">
        <v>281</v>
      </c>
      <c r="C4" s="56" t="s">
        <v>633</v>
      </c>
      <c r="D4" s="23">
        <v>14533348339</v>
      </c>
    </row>
    <row r="5" spans="1:4" s="20" customFormat="1" ht="27.75" customHeight="1" x14ac:dyDescent="0.2">
      <c r="A5" s="21">
        <v>3</v>
      </c>
      <c r="B5" s="22" t="s">
        <v>612</v>
      </c>
      <c r="C5" s="56" t="s">
        <v>559</v>
      </c>
      <c r="D5" s="23">
        <v>5329354991</v>
      </c>
    </row>
    <row r="6" spans="1:4" s="20" customFormat="1" ht="27.75" customHeight="1" x14ac:dyDescent="0.2">
      <c r="A6" s="21">
        <v>4</v>
      </c>
      <c r="B6" s="22" t="s">
        <v>612</v>
      </c>
      <c r="C6" s="56" t="s">
        <v>560</v>
      </c>
      <c r="D6" s="23">
        <v>9392765276</v>
      </c>
    </row>
    <row r="7" spans="1:4" s="20" customFormat="1" ht="27.75" customHeight="1" x14ac:dyDescent="0.2">
      <c r="A7" s="21">
        <v>5</v>
      </c>
      <c r="B7" s="62" t="s">
        <v>277</v>
      </c>
      <c r="C7" s="56" t="s">
        <v>302</v>
      </c>
      <c r="D7" s="24">
        <v>2976700000</v>
      </c>
    </row>
    <row r="8" spans="1:4" s="20" customFormat="1" ht="27.75" customHeight="1" x14ac:dyDescent="0.2">
      <c r="A8" s="21">
        <v>6</v>
      </c>
      <c r="B8" s="22" t="s">
        <v>613</v>
      </c>
      <c r="C8" s="56" t="s">
        <v>614</v>
      </c>
      <c r="D8" s="23">
        <v>2418000000</v>
      </c>
    </row>
    <row r="9" spans="1:4" s="20" customFormat="1" ht="27.75" customHeight="1" x14ac:dyDescent="0.2">
      <c r="A9" s="21">
        <v>7</v>
      </c>
      <c r="B9" s="22" t="s">
        <v>615</v>
      </c>
      <c r="C9" s="56" t="s">
        <v>563</v>
      </c>
      <c r="D9" s="23">
        <v>728000000</v>
      </c>
    </row>
    <row r="10" spans="1:4" s="20" customFormat="1" ht="27.75" customHeight="1" x14ac:dyDescent="0.2">
      <c r="A10" s="21">
        <v>8</v>
      </c>
      <c r="B10" s="56" t="s">
        <v>278</v>
      </c>
      <c r="C10" s="57" t="s">
        <v>664</v>
      </c>
      <c r="D10" s="23">
        <v>1623000000</v>
      </c>
    </row>
    <row r="11" spans="1:4" s="20" customFormat="1" ht="27.75" customHeight="1" x14ac:dyDescent="0.4">
      <c r="A11" s="21">
        <v>9</v>
      </c>
      <c r="B11" s="13" t="s">
        <v>628</v>
      </c>
      <c r="C11" s="15" t="s">
        <v>653</v>
      </c>
      <c r="D11" s="6">
        <v>9807433432</v>
      </c>
    </row>
    <row r="12" spans="1:4" s="20" customFormat="1" ht="27.75" customHeight="1" x14ac:dyDescent="0.4">
      <c r="A12" s="21">
        <v>10</v>
      </c>
      <c r="B12" s="61" t="s">
        <v>629</v>
      </c>
      <c r="C12" s="61" t="s">
        <v>626</v>
      </c>
      <c r="D12" s="6">
        <v>772500000</v>
      </c>
    </row>
    <row r="13" spans="1:4" ht="27" customHeight="1" x14ac:dyDescent="0.4">
      <c r="A13" s="130" t="s">
        <v>1</v>
      </c>
      <c r="B13" s="130"/>
      <c r="C13" s="130"/>
      <c r="D13" s="58">
        <f>SUM(D3:D12)</f>
        <v>63286644038</v>
      </c>
    </row>
  </sheetData>
  <mergeCells count="2">
    <mergeCell ref="A1:D1"/>
    <mergeCell ref="A13:C13"/>
  </mergeCells>
  <pageMargins left="0" right="0.31496062992125984" top="0.74803149606299213" bottom="0.74803149606299213" header="0.31496062992125984" footer="0.31496062992125984"/>
  <pageSetup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rightToLeft="1" view="pageBreakPreview" topLeftCell="A6" zoomScale="60" zoomScaleNormal="100" workbookViewId="0">
      <selection activeCell="E33" sqref="E33"/>
    </sheetView>
  </sheetViews>
  <sheetFormatPr defaultRowHeight="15.75" x14ac:dyDescent="0.4"/>
  <cols>
    <col min="1" max="1" width="5" style="7" bestFit="1" customWidth="1"/>
    <col min="2" max="2" width="22.28515625" style="7" customWidth="1"/>
    <col min="3" max="3" width="35.85546875" style="7" customWidth="1"/>
    <col min="4" max="4" width="18.85546875" style="7" customWidth="1"/>
    <col min="5" max="5" width="16.7109375" style="7" customWidth="1"/>
    <col min="6" max="16384" width="9.140625" style="7"/>
  </cols>
  <sheetData>
    <row r="1" spans="1:5" s="20" customFormat="1" ht="51" customHeight="1" x14ac:dyDescent="0.2">
      <c r="A1" s="135" t="s">
        <v>616</v>
      </c>
      <c r="B1" s="136"/>
      <c r="C1" s="136"/>
      <c r="D1" s="136"/>
      <c r="E1" s="137"/>
    </row>
    <row r="2" spans="1:5" s="20" customFormat="1" ht="41.25" customHeight="1" x14ac:dyDescent="0.2">
      <c r="A2" s="97" t="s">
        <v>2</v>
      </c>
      <c r="B2" s="22" t="s">
        <v>3</v>
      </c>
      <c r="C2" s="22" t="s">
        <v>610</v>
      </c>
      <c r="D2" s="23" t="s">
        <v>640</v>
      </c>
      <c r="E2" s="98" t="s">
        <v>641</v>
      </c>
    </row>
    <row r="3" spans="1:5" s="20" customFormat="1" ht="67.5" x14ac:dyDescent="0.65">
      <c r="A3" s="97">
        <v>1</v>
      </c>
      <c r="B3" s="149" t="s">
        <v>654</v>
      </c>
      <c r="C3" s="93" t="s">
        <v>655</v>
      </c>
      <c r="D3" s="23">
        <v>4100000000</v>
      </c>
      <c r="E3" s="133">
        <f>D3+D4+D5+D6+D7+D8+D9+D10+D11</f>
        <v>16000000000</v>
      </c>
    </row>
    <row r="4" spans="1:5" s="20" customFormat="1" ht="67.5" x14ac:dyDescent="0.65">
      <c r="A4" s="97">
        <v>2</v>
      </c>
      <c r="B4" s="149"/>
      <c r="C4" s="93" t="s">
        <v>656</v>
      </c>
      <c r="D4" s="23">
        <v>1000000000</v>
      </c>
      <c r="E4" s="134"/>
    </row>
    <row r="5" spans="1:5" s="20" customFormat="1" ht="90" x14ac:dyDescent="0.65">
      <c r="A5" s="97">
        <v>3</v>
      </c>
      <c r="B5" s="149"/>
      <c r="C5" s="93" t="s">
        <v>657</v>
      </c>
      <c r="D5" s="23">
        <v>7000000000</v>
      </c>
      <c r="E5" s="134"/>
    </row>
    <row r="6" spans="1:5" s="20" customFormat="1" ht="45" x14ac:dyDescent="0.65">
      <c r="A6" s="97">
        <v>4</v>
      </c>
      <c r="B6" s="149"/>
      <c r="C6" s="93" t="s">
        <v>658</v>
      </c>
      <c r="D6" s="23">
        <v>600000000</v>
      </c>
      <c r="E6" s="134"/>
    </row>
    <row r="7" spans="1:5" s="20" customFormat="1" ht="27.75" customHeight="1" x14ac:dyDescent="0.65">
      <c r="A7" s="97">
        <v>5</v>
      </c>
      <c r="B7" s="149"/>
      <c r="C7" s="94" t="s">
        <v>659</v>
      </c>
      <c r="D7" s="23">
        <v>600000000</v>
      </c>
      <c r="E7" s="134"/>
    </row>
    <row r="8" spans="1:5" s="20" customFormat="1" ht="67.5" x14ac:dyDescent="0.65">
      <c r="A8" s="97">
        <v>6</v>
      </c>
      <c r="B8" s="149"/>
      <c r="C8" s="93" t="s">
        <v>660</v>
      </c>
      <c r="D8" s="23">
        <v>800000000</v>
      </c>
      <c r="E8" s="134"/>
    </row>
    <row r="9" spans="1:5" s="20" customFormat="1" ht="67.5" x14ac:dyDescent="0.65">
      <c r="A9" s="97">
        <v>7</v>
      </c>
      <c r="B9" s="149"/>
      <c r="C9" s="95" t="s">
        <v>661</v>
      </c>
      <c r="D9" s="23">
        <v>700000000</v>
      </c>
      <c r="E9" s="134"/>
    </row>
    <row r="10" spans="1:5" s="20" customFormat="1" ht="45" x14ac:dyDescent="0.65">
      <c r="A10" s="97">
        <v>8</v>
      </c>
      <c r="B10" s="149"/>
      <c r="C10" s="95" t="s">
        <v>662</v>
      </c>
      <c r="D10" s="23">
        <v>700000000</v>
      </c>
      <c r="E10" s="134"/>
    </row>
    <row r="11" spans="1:5" s="20" customFormat="1" ht="27.75" customHeight="1" x14ac:dyDescent="0.65">
      <c r="A11" s="97">
        <v>9</v>
      </c>
      <c r="B11" s="149"/>
      <c r="C11" s="96" t="s">
        <v>663</v>
      </c>
      <c r="D11" s="23">
        <v>500000000</v>
      </c>
      <c r="E11" s="134"/>
    </row>
    <row r="12" spans="1:5" ht="47.25" x14ac:dyDescent="0.4">
      <c r="A12" s="97">
        <v>10</v>
      </c>
      <c r="B12" s="91" t="s">
        <v>264</v>
      </c>
      <c r="C12" s="70" t="s">
        <v>290</v>
      </c>
      <c r="D12" s="71">
        <v>600000000</v>
      </c>
      <c r="E12" s="99">
        <f>D12</f>
        <v>600000000</v>
      </c>
    </row>
    <row r="13" spans="1:5" ht="27.75" customHeight="1" thickBot="1" x14ac:dyDescent="0.45">
      <c r="A13" s="131" t="s">
        <v>1</v>
      </c>
      <c r="B13" s="132"/>
      <c r="C13" s="132"/>
      <c r="D13" s="100">
        <f>SUM(D3:D12)</f>
        <v>16600000000</v>
      </c>
      <c r="E13" s="101">
        <f>SUM(E3:E12)</f>
        <v>16600000000</v>
      </c>
    </row>
  </sheetData>
  <mergeCells count="4">
    <mergeCell ref="A13:C13"/>
    <mergeCell ref="E3:E11"/>
    <mergeCell ref="B3:B11"/>
    <mergeCell ref="A1:E1"/>
  </mergeCells>
  <pageMargins left="0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view="pageBreakPreview" zoomScale="60" zoomScaleNormal="100" workbookViewId="0">
      <selection activeCell="C19" sqref="C19"/>
    </sheetView>
  </sheetViews>
  <sheetFormatPr defaultRowHeight="15.75" x14ac:dyDescent="0.4"/>
  <cols>
    <col min="1" max="1" width="6.85546875" style="7" customWidth="1"/>
    <col min="2" max="2" width="22.5703125" style="7" customWidth="1"/>
    <col min="3" max="3" width="45.7109375" style="7" customWidth="1"/>
    <col min="4" max="4" width="18.140625" style="7" customWidth="1"/>
    <col min="5" max="5" width="14.5703125" style="7" customWidth="1"/>
    <col min="6" max="16384" width="9.140625" style="7"/>
  </cols>
  <sheetData>
    <row r="1" spans="1:5" s="1" customFormat="1" ht="32.25" customHeight="1" x14ac:dyDescent="0.4">
      <c r="A1" s="123" t="s">
        <v>642</v>
      </c>
      <c r="B1" s="123"/>
      <c r="C1" s="123"/>
      <c r="D1" s="123"/>
      <c r="E1" s="123"/>
    </row>
    <row r="2" spans="1:5" s="1" customFormat="1" ht="27.75" customHeight="1" x14ac:dyDescent="0.4">
      <c r="A2" s="8" t="s">
        <v>2</v>
      </c>
      <c r="B2" s="9" t="s">
        <v>3</v>
      </c>
      <c r="C2" s="9" t="s">
        <v>609</v>
      </c>
      <c r="D2" s="6" t="s">
        <v>640</v>
      </c>
      <c r="E2" s="2" t="s">
        <v>641</v>
      </c>
    </row>
    <row r="3" spans="1:5" s="1" customFormat="1" ht="20.100000000000001" customHeight="1" x14ac:dyDescent="0.4">
      <c r="A3" s="2">
        <v>1</v>
      </c>
      <c r="B3" s="2" t="s">
        <v>43</v>
      </c>
      <c r="C3" s="2" t="s">
        <v>44</v>
      </c>
      <c r="D3" s="10">
        <v>1050000000</v>
      </c>
      <c r="E3" s="10">
        <f>D3</f>
        <v>1050000000</v>
      </c>
    </row>
    <row r="4" spans="1:5" s="1" customFormat="1" ht="20.100000000000001" customHeight="1" x14ac:dyDescent="0.4">
      <c r="A4" s="8">
        <v>2</v>
      </c>
      <c r="B4" s="119" t="s">
        <v>639</v>
      </c>
      <c r="C4" s="2" t="s">
        <v>634</v>
      </c>
      <c r="D4" s="10">
        <v>700000000</v>
      </c>
      <c r="E4" s="150">
        <f>D4+D5+D6+D7+D8</f>
        <v>4200000000</v>
      </c>
    </row>
    <row r="5" spans="1:5" s="1" customFormat="1" ht="20.100000000000001" customHeight="1" x14ac:dyDescent="0.4">
      <c r="A5" s="2">
        <v>3</v>
      </c>
      <c r="B5" s="119"/>
      <c r="C5" s="2" t="s">
        <v>636</v>
      </c>
      <c r="D5" s="10">
        <v>1500000000</v>
      </c>
      <c r="E5" s="141"/>
    </row>
    <row r="6" spans="1:5" s="1" customFormat="1" ht="20.100000000000001" customHeight="1" x14ac:dyDescent="0.4">
      <c r="A6" s="8">
        <v>4</v>
      </c>
      <c r="B6" s="119"/>
      <c r="C6" s="2" t="s">
        <v>635</v>
      </c>
      <c r="D6" s="10">
        <v>400000000</v>
      </c>
      <c r="E6" s="141"/>
    </row>
    <row r="7" spans="1:5" s="1" customFormat="1" ht="20.100000000000001" customHeight="1" x14ac:dyDescent="0.4">
      <c r="A7" s="2">
        <v>5</v>
      </c>
      <c r="B7" s="119"/>
      <c r="C7" s="2" t="s">
        <v>637</v>
      </c>
      <c r="D7" s="10">
        <v>1400000000</v>
      </c>
      <c r="E7" s="141"/>
    </row>
    <row r="8" spans="1:5" s="1" customFormat="1" ht="20.100000000000001" customHeight="1" x14ac:dyDescent="0.4">
      <c r="A8" s="8">
        <v>6</v>
      </c>
      <c r="B8" s="119"/>
      <c r="C8" s="2" t="s">
        <v>638</v>
      </c>
      <c r="D8" s="10">
        <v>200000000</v>
      </c>
      <c r="E8" s="141"/>
    </row>
    <row r="9" spans="1:5" ht="20.100000000000001" customHeight="1" x14ac:dyDescent="0.4">
      <c r="A9" s="2">
        <v>7</v>
      </c>
      <c r="B9" s="11" t="s">
        <v>617</v>
      </c>
      <c r="C9" s="11" t="s">
        <v>618</v>
      </c>
      <c r="D9" s="14">
        <v>467020000</v>
      </c>
      <c r="E9" s="58">
        <f>D9</f>
        <v>467020000</v>
      </c>
    </row>
    <row r="10" spans="1:5" ht="27" customHeight="1" x14ac:dyDescent="0.4">
      <c r="A10" s="138" t="s">
        <v>1</v>
      </c>
      <c r="B10" s="138"/>
      <c r="C10" s="138"/>
      <c r="D10" s="19">
        <f>SUM(D3:D9)</f>
        <v>5717020000</v>
      </c>
      <c r="E10" s="76">
        <f>SUM(E3:E9)</f>
        <v>5717020000</v>
      </c>
    </row>
  </sheetData>
  <mergeCells count="4">
    <mergeCell ref="A10:C10"/>
    <mergeCell ref="B4:B8"/>
    <mergeCell ref="A1:E1"/>
    <mergeCell ref="E4:E8"/>
  </mergeCells>
  <pageMargins left="0" right="0.31496062992125984" top="0.74803149606299213" bottom="0.74803149606299213" header="0.31496062992125984" footer="0.31496062992125984"/>
  <pageSetup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rightToLeft="1" view="pageBreakPreview" zoomScale="60" zoomScaleNormal="100" workbookViewId="0">
      <selection activeCell="D31" sqref="D31"/>
    </sheetView>
  </sheetViews>
  <sheetFormatPr defaultRowHeight="15.75" x14ac:dyDescent="0.4"/>
  <cols>
    <col min="1" max="1" width="13" style="7" customWidth="1"/>
    <col min="2" max="2" width="32.5703125" style="7" customWidth="1"/>
    <col min="3" max="3" width="31" style="7" customWidth="1"/>
    <col min="4" max="4" width="24.85546875" style="7" customWidth="1"/>
    <col min="5" max="16384" width="9.140625" style="7"/>
  </cols>
  <sheetData>
    <row r="1" spans="1:4" s="1" customFormat="1" ht="32.25" customHeight="1" x14ac:dyDescent="0.4">
      <c r="A1" s="123" t="s">
        <v>505</v>
      </c>
      <c r="B1" s="123"/>
      <c r="C1" s="123"/>
      <c r="D1" s="123"/>
    </row>
    <row r="2" spans="1:4" s="1" customFormat="1" ht="27.75" customHeight="1" x14ac:dyDescent="0.4">
      <c r="A2" s="8" t="s">
        <v>2</v>
      </c>
      <c r="B2" s="9" t="s">
        <v>3</v>
      </c>
      <c r="C2" s="9" t="s">
        <v>609</v>
      </c>
      <c r="D2" s="6" t="s">
        <v>0</v>
      </c>
    </row>
    <row r="3" spans="1:4" ht="20.100000000000001" customHeight="1" x14ac:dyDescent="0.4">
      <c r="A3" s="8">
        <v>1</v>
      </c>
      <c r="B3" s="64" t="s">
        <v>222</v>
      </c>
      <c r="C3" s="64" t="s">
        <v>323</v>
      </c>
      <c r="D3" s="4">
        <v>550000000</v>
      </c>
    </row>
    <row r="4" spans="1:4" ht="20.100000000000001" customHeight="1" x14ac:dyDescent="0.4">
      <c r="A4" s="8">
        <v>2</v>
      </c>
      <c r="B4" s="64" t="s">
        <v>196</v>
      </c>
      <c r="C4" s="64" t="s">
        <v>323</v>
      </c>
      <c r="D4" s="4">
        <v>200000000</v>
      </c>
    </row>
    <row r="5" spans="1:4" ht="20.100000000000001" customHeight="1" x14ac:dyDescent="0.4">
      <c r="A5" s="8">
        <v>3</v>
      </c>
      <c r="B5" s="64" t="s">
        <v>197</v>
      </c>
      <c r="C5" s="64" t="s">
        <v>323</v>
      </c>
      <c r="D5" s="4">
        <v>300000000</v>
      </c>
    </row>
    <row r="6" spans="1:4" ht="20.100000000000001" customHeight="1" x14ac:dyDescent="0.4">
      <c r="A6" s="8">
        <v>4</v>
      </c>
      <c r="B6" s="64" t="s">
        <v>198</v>
      </c>
      <c r="C6" s="64" t="s">
        <v>323</v>
      </c>
      <c r="D6" s="4">
        <v>200000000</v>
      </c>
    </row>
    <row r="7" spans="1:4" ht="20.100000000000001" customHeight="1" x14ac:dyDescent="0.4">
      <c r="A7" s="8">
        <v>5</v>
      </c>
      <c r="B7" s="64" t="s">
        <v>223</v>
      </c>
      <c r="C7" s="64" t="s">
        <v>323</v>
      </c>
      <c r="D7" s="4">
        <v>200000000</v>
      </c>
    </row>
    <row r="8" spans="1:4" ht="20.100000000000001" customHeight="1" x14ac:dyDescent="0.4">
      <c r="A8" s="8">
        <v>6</v>
      </c>
      <c r="B8" s="64" t="s">
        <v>199</v>
      </c>
      <c r="C8" s="64" t="s">
        <v>323</v>
      </c>
      <c r="D8" s="4">
        <v>100000000</v>
      </c>
    </row>
    <row r="9" spans="1:4" ht="20.100000000000001" customHeight="1" x14ac:dyDescent="0.4">
      <c r="A9" s="8">
        <v>7</v>
      </c>
      <c r="B9" s="64" t="s">
        <v>200</v>
      </c>
      <c r="C9" s="64" t="s">
        <v>323</v>
      </c>
      <c r="D9" s="4">
        <v>100000000</v>
      </c>
    </row>
    <row r="10" spans="1:4" ht="20.100000000000001" customHeight="1" x14ac:dyDescent="0.4">
      <c r="A10" s="8">
        <v>8</v>
      </c>
      <c r="B10" s="64" t="s">
        <v>25</v>
      </c>
      <c r="C10" s="64" t="s">
        <v>323</v>
      </c>
      <c r="D10" s="4">
        <v>300000000</v>
      </c>
    </row>
    <row r="11" spans="1:4" ht="20.100000000000001" customHeight="1" x14ac:dyDescent="0.4">
      <c r="A11" s="8">
        <v>9</v>
      </c>
      <c r="B11" s="64" t="s">
        <v>201</v>
      </c>
      <c r="C11" s="64" t="s">
        <v>323</v>
      </c>
      <c r="D11" s="4">
        <v>200000000</v>
      </c>
    </row>
    <row r="12" spans="1:4" ht="20.100000000000001" customHeight="1" x14ac:dyDescent="0.4">
      <c r="A12" s="8">
        <v>10</v>
      </c>
      <c r="B12" s="64" t="s">
        <v>202</v>
      </c>
      <c r="C12" s="64" t="s">
        <v>323</v>
      </c>
      <c r="D12" s="4">
        <v>100000000</v>
      </c>
    </row>
    <row r="13" spans="1:4" ht="20.100000000000001" customHeight="1" x14ac:dyDescent="0.4">
      <c r="A13" s="8">
        <v>11</v>
      </c>
      <c r="B13" s="64" t="s">
        <v>203</v>
      </c>
      <c r="C13" s="64" t="s">
        <v>323</v>
      </c>
      <c r="D13" s="4">
        <v>100000000</v>
      </c>
    </row>
    <row r="14" spans="1:4" ht="20.100000000000001" customHeight="1" x14ac:dyDescent="0.4">
      <c r="A14" s="8">
        <v>12</v>
      </c>
      <c r="B14" s="64" t="s">
        <v>204</v>
      </c>
      <c r="C14" s="64" t="s">
        <v>323</v>
      </c>
      <c r="D14" s="4">
        <v>100000000</v>
      </c>
    </row>
    <row r="15" spans="1:4" ht="20.100000000000001" customHeight="1" x14ac:dyDescent="0.4">
      <c r="A15" s="8">
        <v>13</v>
      </c>
      <c r="B15" s="64" t="s">
        <v>205</v>
      </c>
      <c r="C15" s="64" t="s">
        <v>323</v>
      </c>
      <c r="D15" s="4">
        <v>400000000</v>
      </c>
    </row>
    <row r="16" spans="1:4" ht="20.100000000000001" customHeight="1" x14ac:dyDescent="0.4">
      <c r="A16" s="8">
        <v>14</v>
      </c>
      <c r="B16" s="64" t="s">
        <v>206</v>
      </c>
      <c r="C16" s="64" t="s">
        <v>323</v>
      </c>
      <c r="D16" s="4">
        <v>400000000</v>
      </c>
    </row>
    <row r="17" spans="1:4" ht="20.100000000000001" customHeight="1" x14ac:dyDescent="0.4">
      <c r="A17" s="8">
        <v>15</v>
      </c>
      <c r="B17" s="64" t="s">
        <v>207</v>
      </c>
      <c r="C17" s="64" t="s">
        <v>323</v>
      </c>
      <c r="D17" s="4">
        <v>300000000</v>
      </c>
    </row>
    <row r="18" spans="1:4" ht="20.100000000000001" customHeight="1" x14ac:dyDescent="0.4">
      <c r="A18" s="8">
        <v>16</v>
      </c>
      <c r="B18" s="64" t="s">
        <v>208</v>
      </c>
      <c r="C18" s="64" t="s">
        <v>323</v>
      </c>
      <c r="D18" s="4">
        <v>200000000</v>
      </c>
    </row>
    <row r="19" spans="1:4" ht="20.100000000000001" customHeight="1" x14ac:dyDescent="0.4">
      <c r="A19" s="8">
        <v>17</v>
      </c>
      <c r="B19" s="64" t="s">
        <v>209</v>
      </c>
      <c r="C19" s="64" t="s">
        <v>323</v>
      </c>
      <c r="D19" s="4">
        <v>200000000</v>
      </c>
    </row>
    <row r="20" spans="1:4" ht="20.100000000000001" customHeight="1" x14ac:dyDescent="0.4">
      <c r="A20" s="8">
        <v>18</v>
      </c>
      <c r="B20" s="64" t="s">
        <v>210</v>
      </c>
      <c r="C20" s="64" t="s">
        <v>323</v>
      </c>
      <c r="D20" s="4">
        <v>150000000</v>
      </c>
    </row>
    <row r="21" spans="1:4" ht="20.100000000000001" customHeight="1" x14ac:dyDescent="0.4">
      <c r="A21" s="8">
        <v>19</v>
      </c>
      <c r="B21" s="64" t="s">
        <v>211</v>
      </c>
      <c r="C21" s="64" t="s">
        <v>323</v>
      </c>
      <c r="D21" s="4">
        <v>150000000</v>
      </c>
    </row>
    <row r="22" spans="1:4" ht="20.100000000000001" customHeight="1" x14ac:dyDescent="0.4">
      <c r="A22" s="8">
        <v>20</v>
      </c>
      <c r="B22" s="64" t="s">
        <v>212</v>
      </c>
      <c r="C22" s="64" t="s">
        <v>323</v>
      </c>
      <c r="D22" s="4">
        <v>150000000</v>
      </c>
    </row>
    <row r="23" spans="1:4" ht="20.100000000000001" customHeight="1" x14ac:dyDescent="0.4">
      <c r="A23" s="8">
        <v>21</v>
      </c>
      <c r="B23" s="64" t="s">
        <v>213</v>
      </c>
      <c r="C23" s="64" t="s">
        <v>323</v>
      </c>
      <c r="D23" s="4">
        <v>100000000</v>
      </c>
    </row>
    <row r="24" spans="1:4" ht="20.100000000000001" customHeight="1" x14ac:dyDescent="0.4">
      <c r="A24" s="8">
        <v>22</v>
      </c>
      <c r="B24" s="64" t="s">
        <v>214</v>
      </c>
      <c r="C24" s="64" t="s">
        <v>323</v>
      </c>
      <c r="D24" s="4">
        <v>150000000</v>
      </c>
    </row>
    <row r="25" spans="1:4" ht="20.100000000000001" customHeight="1" x14ac:dyDescent="0.4">
      <c r="A25" s="8">
        <v>23</v>
      </c>
      <c r="B25" s="64" t="s">
        <v>215</v>
      </c>
      <c r="C25" s="64" t="s">
        <v>323</v>
      </c>
      <c r="D25" s="4">
        <v>125000000</v>
      </c>
    </row>
    <row r="26" spans="1:4" ht="20.100000000000001" customHeight="1" x14ac:dyDescent="0.4">
      <c r="A26" s="8">
        <v>24</v>
      </c>
      <c r="B26" s="64" t="s">
        <v>216</v>
      </c>
      <c r="C26" s="64" t="s">
        <v>323</v>
      </c>
      <c r="D26" s="4">
        <v>100000000</v>
      </c>
    </row>
    <row r="27" spans="1:4" ht="20.100000000000001" customHeight="1" x14ac:dyDescent="0.4">
      <c r="A27" s="8">
        <v>25</v>
      </c>
      <c r="B27" s="64" t="s">
        <v>217</v>
      </c>
      <c r="C27" s="64" t="s">
        <v>323</v>
      </c>
      <c r="D27" s="4">
        <v>150000000</v>
      </c>
    </row>
    <row r="28" spans="1:4" ht="20.100000000000001" customHeight="1" x14ac:dyDescent="0.4">
      <c r="A28" s="8">
        <v>26</v>
      </c>
      <c r="B28" s="64" t="s">
        <v>218</v>
      </c>
      <c r="C28" s="64" t="s">
        <v>323</v>
      </c>
      <c r="D28" s="4">
        <v>150000000</v>
      </c>
    </row>
    <row r="29" spans="1:4" ht="20.100000000000001" customHeight="1" x14ac:dyDescent="0.4">
      <c r="A29" s="8">
        <v>27</v>
      </c>
      <c r="B29" s="64" t="s">
        <v>219</v>
      </c>
      <c r="C29" s="64" t="s">
        <v>323</v>
      </c>
      <c r="D29" s="4">
        <v>125000000</v>
      </c>
    </row>
    <row r="30" spans="1:4" ht="20.100000000000001" customHeight="1" x14ac:dyDescent="0.4">
      <c r="A30" s="8">
        <v>28</v>
      </c>
      <c r="B30" s="64" t="s">
        <v>220</v>
      </c>
      <c r="C30" s="64" t="s">
        <v>323</v>
      </c>
      <c r="D30" s="4">
        <v>250000000</v>
      </c>
    </row>
    <row r="31" spans="1:4" ht="20.100000000000001" customHeight="1" x14ac:dyDescent="0.4">
      <c r="A31" s="8">
        <v>29</v>
      </c>
      <c r="B31" s="2" t="s">
        <v>192</v>
      </c>
      <c r="C31" s="64" t="s">
        <v>323</v>
      </c>
      <c r="D31" s="4">
        <v>600000000</v>
      </c>
    </row>
    <row r="32" spans="1:4" ht="20.100000000000001" customHeight="1" x14ac:dyDescent="0.4">
      <c r="A32" s="8">
        <v>30</v>
      </c>
      <c r="B32" s="64" t="s">
        <v>221</v>
      </c>
      <c r="C32" s="64" t="s">
        <v>323</v>
      </c>
      <c r="D32" s="4">
        <v>1000000000</v>
      </c>
    </row>
    <row r="33" spans="1:4" x14ac:dyDescent="0.4">
      <c r="A33" s="8">
        <v>31</v>
      </c>
      <c r="B33" s="3" t="s">
        <v>144</v>
      </c>
      <c r="C33" s="4" t="s">
        <v>500</v>
      </c>
      <c r="D33" s="4">
        <v>250000000</v>
      </c>
    </row>
    <row r="34" spans="1:4" x14ac:dyDescent="0.4">
      <c r="A34" s="8">
        <v>32</v>
      </c>
      <c r="B34" s="3" t="s">
        <v>146</v>
      </c>
      <c r="C34" s="4" t="s">
        <v>500</v>
      </c>
      <c r="D34" s="4">
        <v>250000000</v>
      </c>
    </row>
    <row r="35" spans="1:4" x14ac:dyDescent="0.4">
      <c r="A35" s="8">
        <v>33</v>
      </c>
      <c r="B35" s="3" t="s">
        <v>40</v>
      </c>
      <c r="C35" s="4" t="s">
        <v>500</v>
      </c>
      <c r="D35" s="4">
        <v>250000000</v>
      </c>
    </row>
    <row r="36" spans="1:4" x14ac:dyDescent="0.4">
      <c r="A36" s="8">
        <v>34</v>
      </c>
      <c r="B36" s="72" t="s">
        <v>498</v>
      </c>
      <c r="C36" s="4" t="s">
        <v>501</v>
      </c>
      <c r="D36" s="4">
        <v>250000000</v>
      </c>
    </row>
    <row r="37" spans="1:4" x14ac:dyDescent="0.4">
      <c r="A37" s="8">
        <v>35</v>
      </c>
      <c r="B37" s="3" t="s">
        <v>499</v>
      </c>
      <c r="C37" s="4" t="s">
        <v>501</v>
      </c>
      <c r="D37" s="4">
        <v>250000000</v>
      </c>
    </row>
    <row r="38" spans="1:4" ht="27" customHeight="1" x14ac:dyDescent="0.4">
      <c r="A38" s="139" t="s">
        <v>1</v>
      </c>
      <c r="B38" s="140"/>
      <c r="C38" s="140"/>
      <c r="D38" s="19">
        <f>SUM(D3:D37)</f>
        <v>8400000000</v>
      </c>
    </row>
  </sheetData>
  <mergeCells count="2">
    <mergeCell ref="A1:D1"/>
    <mergeCell ref="A38:C38"/>
  </mergeCells>
  <pageMargins left="0" right="0.31496062992125984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عملکرد چهلمین جشنواره موسیقی </vt:lpstr>
      <vt:lpstr>اجرای گروههای داخلی</vt:lpstr>
      <vt:lpstr>استانها</vt:lpstr>
      <vt:lpstr>بین الملل </vt:lpstr>
      <vt:lpstr>عوامل اجرایی </vt:lpstr>
      <vt:lpstr>پشتیبانی</vt:lpstr>
      <vt:lpstr>پوشش تصویری </vt:lpstr>
      <vt:lpstr>طراحی -روابط عمومی</vt:lpstr>
      <vt:lpstr>جوایز</vt:lpstr>
      <vt:lpstr> سالن-صدابرداری-نور-پذیرایی</vt:lpstr>
      <vt:lpstr>اختتامیه </vt:lpstr>
      <vt:lpstr>' سالن-صدابرداری-نور-پذیرایی'!Print_Area</vt:lpstr>
      <vt:lpstr>'اجرای گروههای داخلی'!Print_Area</vt:lpstr>
      <vt:lpstr>'اختتامیه '!Print_Area</vt:lpstr>
      <vt:lpstr>استانها!Print_Area</vt:lpstr>
      <vt:lpstr>'بین الملل '!Print_Area</vt:lpstr>
      <vt:lpstr>پشتیبانی!Print_Area</vt:lpstr>
      <vt:lpstr>'پوشش تصویری '!Print_Area</vt:lpstr>
      <vt:lpstr>جوایز!Print_Area</vt:lpstr>
      <vt:lpstr>'طراحی -روابط عمومی'!Print_Area</vt:lpstr>
      <vt:lpstr>'عملکرد چهلمین جشنواره موسیقی '!Print_Area</vt:lpstr>
      <vt:lpstr>'عوامل اجرایی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</cp:lastModifiedBy>
  <cp:lastPrinted>2025-05-05T07:25:33Z</cp:lastPrinted>
  <dcterms:created xsi:type="dcterms:W3CDTF">2024-11-12T08:33:30Z</dcterms:created>
  <dcterms:modified xsi:type="dcterms:W3CDTF">2025-05-05T07:26:59Z</dcterms:modified>
</cp:coreProperties>
</file>